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Titulní lis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30" sheetId="30" r:id="rId30"/>
    <sheet name="32" sheetId="31" r:id="rId31"/>
  </sheets>
  <definedNames>
    <definedName name="_xlnm.Print_Area" localSheetId="0">'Titulní list'!$A$1:$L$458</definedName>
    <definedName name="Accommodation">NA()</definedName>
    <definedName name="Actors">NA()</definedName>
    <definedName name="Camera">NA()</definedName>
    <definedName name="Direction">'Titulní list'!$A$47</definedName>
    <definedName name="Editing">NA()</definedName>
    <definedName name="GeneralExp_">NA()</definedName>
    <definedName name="Grip">NA()</definedName>
    <definedName name="Laboratory">NA()</definedName>
    <definedName name="Lighting">NA()</definedName>
    <definedName name="Locations">NA()</definedName>
    <definedName name="MakeUp">NA()</definedName>
    <definedName name="Production">'Titulní list'!$A$117</definedName>
    <definedName name="Props">NA()</definedName>
    <definedName name="SetDesign">NA()</definedName>
    <definedName name="SetOperations">NA()</definedName>
    <definedName name="SFX">NA()</definedName>
    <definedName name="Sound">NA()</definedName>
    <definedName name="Transport">NA()</definedName>
    <definedName name="Wardrobe">NA()</definedName>
    <definedName name="Excel_BuiltIn_Print_Area" localSheetId="0">'Titulní list'!$A$1:$L$456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61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178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3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7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69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87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7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449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</commentList>
</comments>
</file>

<file path=xl/sharedStrings.xml><?xml version="1.0" encoding="utf-8"?>
<sst xmlns="http://schemas.openxmlformats.org/spreadsheetml/2006/main" count="1118" uniqueCount="359">
  <si>
    <t>Příloha k 2. žádosti o filmovou pobídku</t>
  </si>
  <si>
    <t>Formulář vyúčtování – dokumentární film</t>
  </si>
  <si>
    <t>Žadatel</t>
  </si>
  <si>
    <t>Název projektu</t>
  </si>
  <si>
    <t>Číslo projektu přidělené Fondem</t>
  </si>
  <si>
    <t xml:space="preserve">Zkopírujte údaje z vyúčtování k 1. žádosti o filmovou pobídku bez vzorců pomocí funkce pravého tlačítka Vložit jinak/ Vložit jen: čísla, nebo vypište. </t>
  </si>
  <si>
    <t xml:space="preserve">Údaje do těchto sloupů se automaticky načtou z jednotlivých listů. </t>
  </si>
  <si>
    <t xml:space="preserve">Zde se údaje s předchozích sloupů automaticky sečtou. </t>
  </si>
  <si>
    <t>Částky uvádějte v Kč (bez DPH)</t>
  </si>
  <si>
    <t>Rozpočet celkových 
nákladů AVD</t>
  </si>
  <si>
    <t>Uznatelné náklady 
dle § 42 odst. 4 a) již vyúčtované 
v 1. žádosti 
o filmovou pobídku</t>
  </si>
  <si>
    <t>Uznatelné náklady 
dle § 42 odst. 4 b) 
již vyúčtované 
v 1. žádosti 
o filmovou pobídku</t>
  </si>
  <si>
    <t>Uznatelné náklady 
dle § 42 odst. 4 c) 
již vyúčtované 
v 1. žádosti 
o filmovou pobídku</t>
  </si>
  <si>
    <t>Rozpočet – uznatelné náklady dle § 42 odst. 4 a)</t>
  </si>
  <si>
    <t>Rozpočet – uznatelné náklady dle § 42 odst. 4 b)</t>
  </si>
  <si>
    <t>Rozpočet – uznatelné náklady dle § 42 odst. 4 c)</t>
  </si>
  <si>
    <t>Uznatelné náklady 
dle § 42 odst. 4 a) 
– součet z obou vyúčtování</t>
  </si>
  <si>
    <t>Uznatelné náklady 
dle § 42 odst. 4 b) 
– součet z obou vyúčtování</t>
  </si>
  <si>
    <t>Uznatelné náklady 
dle § 42 odst. 4 c) 
– součet z obou vyúčtování</t>
  </si>
  <si>
    <r>
      <rPr>
        <sz val="9.5"/>
        <color indexed="8"/>
        <rFont val="Arial"/>
        <family val="2"/>
      </rPr>
      <t xml:space="preserve">Na titulním listu vyplňte prosím pouze zeleně vyznačené položky. </t>
    </r>
    <r>
      <rPr>
        <sz val="9.5"/>
        <color indexed="8"/>
        <rFont val="Arial"/>
        <family val="2"/>
      </rPr>
      <t>Ostatní položky se automaticky načítají z jednotlivých listů vyúčtování.</t>
    </r>
  </si>
  <si>
    <t>XX-XX</t>
  </si>
  <si>
    <t>Neuznatelné náklady</t>
  </si>
  <si>
    <t>Vývoj - scénář (literární příprava)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</si>
  <si>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</si>
  <si>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</si>
  <si>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</si>
  <si>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</si>
  <si>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</si>
  <si>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</si>
  <si>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</si>
  <si>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</si>
  <si>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</si>
  <si>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</si>
  <si>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</si>
  <si>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</si>
  <si>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</si>
  <si>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>Celkem</t>
  </si>
  <si>
    <t>Development - kompletní vývoj projektu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</si>
  <si>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</si>
  <si>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</si>
  <si>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</si>
  <si>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</si>
  <si>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</si>
  <si>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</si>
  <si>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</si>
  <si>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</si>
  <si>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</si>
  <si>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</si>
  <si>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pilotu/ukázky/testu - štáb</t>
  </si>
  <si>
    <t>Výroba pilotu/ukázky/testu - výroba</t>
  </si>
  <si>
    <t>Výroba pilotu/ukázky/testu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</si>
  <si>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</si>
  <si>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</si>
  <si>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</si>
  <si>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</si>
  <si>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</si>
  <si>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</si>
  <si>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</si>
  <si>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</si>
  <si>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</si>
  <si>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</si>
  <si>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</si>
  <si>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</si>
  <si>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</si>
  <si>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</si>
  <si>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</si>
  <si>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</si>
  <si>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</si>
  <si>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</si>
  <si>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</si>
  <si>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>Producenti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</si>
  <si>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</si>
  <si>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</si>
  <si>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</si>
  <si>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</si>
  <si>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</si>
  <si>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</si>
  <si>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Režie</t>
  </si>
  <si>
    <t>Režisér</t>
  </si>
  <si>
    <t>Spolurežisér</t>
  </si>
  <si>
    <t>Účinkující</t>
  </si>
  <si>
    <t>Hlavní účinkující</t>
  </si>
  <si>
    <t>Vedlejší účinkující</t>
  </si>
  <si>
    <t>Castingové služby</t>
  </si>
  <si>
    <t>Epizody, souhlasy</t>
  </si>
  <si>
    <t>Epizodní postavy</t>
  </si>
  <si>
    <t>Souhlasy dalších osob se zařazením jejich záznamu do AVD (archivy apod.)</t>
  </si>
  <si>
    <t>Ostatní účinkující</t>
  </si>
  <si>
    <t>Zasvětlovací double, double</t>
  </si>
  <si>
    <t>Asistenti, koordinátoři</t>
  </si>
  <si>
    <t>Asistenti, organizátoři na place</t>
  </si>
  <si>
    <t>Doprovody dětí</t>
  </si>
  <si>
    <t>Zvláštní výkony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</si>
  <si>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</si>
  <si>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</si>
  <si>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</si>
  <si>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</si>
  <si>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</si>
  <si>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</si>
  <si>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</si>
  <si>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</si>
  <si>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Režijní štáb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</si>
  <si>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</si>
  <si>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</si>
  <si>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</si>
  <si>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</si>
  <si>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</si>
  <si>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</si>
  <si>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>Ostatní režijní štáb</t>
  </si>
  <si>
    <t>Produkce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</si>
  <si>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</si>
  <si>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</si>
  <si>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</si>
  <si>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</si>
  <si>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</si>
  <si>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</si>
  <si>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</si>
  <si>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</si>
  <si>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</si>
  <si>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</si>
  <si>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</si>
  <si>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</si>
  <si>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</si>
  <si>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</si>
  <si>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</si>
  <si>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</si>
  <si>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</si>
  <si>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</si>
  <si>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</si>
  <si>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</si>
  <si>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</si>
  <si>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</si>
  <si>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</si>
  <si>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</si>
  <si>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</si>
  <si>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</si>
  <si>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</si>
  <si>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</si>
  <si>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</si>
  <si>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</si>
  <si>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</si>
  <si>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</si>
  <si>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Osvětlovací technika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</si>
  <si>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</si>
  <si>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</si>
  <si>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</si>
  <si>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</si>
  <si>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</si>
  <si>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</si>
  <si>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</si>
  <si>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</si>
  <si>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</si>
  <si>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</si>
  <si>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</si>
  <si>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</si>
  <si>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</si>
  <si>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</si>
  <si>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</si>
  <si>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</si>
  <si>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</si>
  <si>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</si>
  <si>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</si>
  <si>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 xml:space="preserve">Materiál / zpracování dat během natáčení / laboratoře </t>
  </si>
  <si>
    <t>Záznamová média a disky</t>
  </si>
  <si>
    <t>Zpracování a archivace dat (datamanagment)</t>
  </si>
  <si>
    <t>Filmová surovina</t>
  </si>
  <si>
    <t>Služby filmových laboratoří</t>
  </si>
  <si>
    <t>Zvuk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</si>
  <si>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</si>
  <si>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</si>
  <si>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</si>
  <si>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</si>
  <si>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</si>
  <si>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</si>
  <si>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</si>
  <si>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</si>
  <si>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</si>
  <si>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</si>
  <si>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</si>
  <si>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</si>
  <si>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</si>
  <si>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Stavba dekorací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</si>
  <si>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</si>
  <si>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</si>
  <si>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</si>
  <si>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</si>
  <si>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</si>
  <si>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</si>
  <si>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</si>
  <si>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</si>
  <si>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Doprava </t>
  </si>
  <si>
    <t>Rekvizity, set dressing, zvířata, hrací dopr. prostředky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</si>
  <si>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</si>
  <si>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</si>
  <si>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</si>
  <si>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</si>
  <si>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</si>
  <si>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</si>
  <si>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</si>
  <si>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</si>
  <si>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</si>
  <si>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</si>
  <si>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</si>
  <si>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</si>
  <si>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</si>
  <si>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</si>
  <si>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Speciální efekty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</si>
  <si>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</si>
  <si>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</si>
  <si>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</si>
  <si>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</si>
  <si>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</si>
  <si>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</si>
  <si>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Kostýmy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</si>
  <si>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</si>
  <si>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</si>
  <si>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</si>
  <si>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</si>
  <si>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</si>
  <si>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</si>
  <si>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</si>
  <si>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</si>
  <si>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</si>
  <si>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</si>
  <si>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</si>
  <si>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</si>
  <si>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</si>
  <si>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</si>
  <si>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</si>
  <si>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 xml:space="preserve">Lokace, ateliéry, kanceláře 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</si>
  <si>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</si>
  <si>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</si>
  <si>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</si>
  <si>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</si>
  <si>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</si>
  <si>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</si>
  <si>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</si>
  <si>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</si>
  <si>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</si>
  <si>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</si>
  <si>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</si>
  <si>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</si>
  <si>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</si>
  <si>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</si>
  <si>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</si>
  <si>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</si>
  <si>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</si>
  <si>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</si>
  <si>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</si>
  <si>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</si>
  <si>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</si>
  <si>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</si>
  <si>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</si>
  <si>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</si>
  <si>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Ubytování, diety, cestovné, catering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</si>
  <si>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</si>
  <si>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</si>
  <si>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</si>
  <si>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</si>
  <si>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</si>
  <si>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</si>
  <si>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</si>
  <si>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</si>
  <si>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</si>
  <si>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Postprodukce – střih</t>
  </si>
  <si>
    <t>Střih</t>
  </si>
  <si>
    <t>Asistenti střihu</t>
  </si>
  <si>
    <t>Nájem střižny</t>
  </si>
  <si>
    <t>Postprodukce - obrazová včetně VFX a animací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</si>
  <si>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</si>
  <si>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</si>
  <si>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</si>
  <si>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</si>
  <si>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</si>
  <si>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</si>
  <si>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</si>
  <si>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</si>
  <si>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</si>
  <si>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</si>
  <si>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Materiál</t>
  </si>
  <si>
    <t>Kontrolní projekce</t>
  </si>
  <si>
    <t>Obrazové archívní materiály (licence, přepisy ad.)</t>
  </si>
  <si>
    <t>Postprodukce – zvuk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</si>
  <si>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</si>
  <si>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</si>
  <si>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</si>
  <si>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</si>
  <si>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</si>
  <si>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</si>
  <si>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</si>
  <si>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</si>
  <si>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</si>
  <si>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</si>
  <si>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</si>
  <si>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</si>
  <si>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</si>
  <si>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</si>
  <si>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</si>
  <si>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</si>
  <si>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</si>
  <si>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Postprodukce - produkční náklady</t>
  </si>
  <si>
    <t>Vedoucí postprodukce</t>
  </si>
  <si>
    <t>Ubytování během postprodukce</t>
  </si>
  <si>
    <t>Cestovné během postprodukce</t>
  </si>
  <si>
    <t xml:space="preserve">Delivery materiály 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</si>
  <si>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</si>
  <si>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</si>
  <si>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</si>
  <si>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</si>
  <si>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</si>
  <si>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Ostatní (pojištění, finanční, právní služby, poplatky ad.)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</si>
  <si>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</si>
  <si>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</si>
  <si>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</si>
  <si>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</si>
  <si>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</si>
  <si>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</si>
  <si>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</si>
  <si>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</si>
  <si>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Rezerva</t>
  </si>
  <si>
    <t>Rozpočtovaná rezerva (Contingency) 5-10 % z celkových nákladů – mezisoučtu</t>
  </si>
  <si>
    <t>Mezisoučet</t>
  </si>
  <si>
    <t>Přímé náklady</t>
  </si>
  <si>
    <t>Completion Bond</t>
  </si>
  <si>
    <t>Režijní náklady (2,5–7 % z přímých nákladů tj. bez odměny producentů)</t>
  </si>
  <si>
    <t>Podíl z přím. nákladů</t>
  </si>
  <si>
    <t>Production fee (max. 7 % z celkových nákladů – mezisoučtu)</t>
  </si>
  <si>
    <t>Podíl z mezisoučtu</t>
  </si>
  <si>
    <t>Uznatelné náklady celkem</t>
  </si>
  <si>
    <t>DPH z uznatelných nákladů celkem</t>
  </si>
  <si>
    <t>Uznatelné náklady včetně DPH celkem</t>
  </si>
  <si>
    <t>Uznatelné náklady vč. DPH celkem</t>
  </si>
  <si>
    <t>Přehled skutečných nákladů</t>
  </si>
  <si>
    <t>Dodavatel (jméno / název)</t>
  </si>
  <si>
    <t>Sídlo / místo pod. / trval.byd.</t>
  </si>
  <si>
    <t>IČ</t>
  </si>
  <si>
    <t>DIČ</t>
  </si>
  <si>
    <t>Předmět plnění</t>
  </si>
  <si>
    <t>Číslo dokladu</t>
  </si>
  <si>
    <t>Termín úhrady</t>
  </si>
  <si>
    <t>Cena bez DPH</t>
  </si>
  <si>
    <t>01-01</t>
  </si>
  <si>
    <t>01-02</t>
  </si>
  <si>
    <t>01-04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</si>
  <si>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</si>
  <si>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</si>
  <si>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</si>
  <si>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</si>
  <si>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</si>
  <si>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</si>
  <si>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</si>
  <si>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</si>
  <si>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05-01</t>
  </si>
  <si>
    <t>05-02</t>
  </si>
  <si>
    <t>05-03</t>
  </si>
  <si>
    <t>Vyplňují pouze žadatelé, 
kteří jsou buď výrobci 
nebo koproducenty AV díla.</t>
  </si>
  <si>
    <t>Režijní náklady (2,5–7 % 
z přímých nákladů 
tj. bez odměny producentů)</t>
  </si>
  <si>
    <t>Vyplňují pouze žadatelé, 
kteří nejsou výrobci 
ani koproducenty AV díla, 
ale pro jeho výrobce / koproducenta(y) zajišťují 
na objednávku výrobu 
AV díla nebo její část.</t>
  </si>
  <si>
    <t>Production fee 
(max. 7 % 
z celkových nákladů)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</si>
</sst>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0"/>
    <numFmt numFmtId="167" formatCode="00\-00"/>
    <numFmt numFmtId="168" formatCode="#,##0.00"/>
    <numFmt numFmtId="169" formatCode="0.00\ %"/>
  </numFmts>
  <fonts count="14">
    <font>
      <sz val="9.5"/>
      <color indexed="8"/>
      <name val="Arial"/>
      <family val="2"/>
    </font>
    <font>
      <sz val="10"/>
      <name val="Arial"/>
      <family val="0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0">
    <xf numFmtId="164" fontId="0" fillId="0" borderId="0" xfId="0" applyAlignment="1">
      <alignment horizontal="left" vertical="center"/>
    </xf>
    <xf numFmtId="165" fontId="0" fillId="0" borderId="0" xfId="0" applyNumberFormat="1" applyFont="1" applyAlignment="1" applyProtection="1">
      <alignment horizontal="left" vertical="center"/>
      <protection/>
    </xf>
    <xf numFmtId="165" fontId="0" fillId="0" borderId="0" xfId="0" applyNumberFormat="1" applyFont="1" applyFill="1" applyAlignment="1" applyProtection="1">
      <alignment horizontal="left" vertical="center"/>
      <protection/>
    </xf>
    <xf numFmtId="165" fontId="0" fillId="0" borderId="1" xfId="0" applyNumberFormat="1" applyFont="1" applyBorder="1" applyAlignment="1" applyProtection="1">
      <alignment horizontal="left" vertical="center"/>
      <protection/>
    </xf>
    <xf numFmtId="165" fontId="2" fillId="2" borderId="0" xfId="0" applyNumberFormat="1" applyFont="1" applyFill="1" applyBorder="1" applyAlignment="1" applyProtection="1">
      <alignment horizontal="left" vertical="center" wrapText="1"/>
      <protection/>
    </xf>
    <xf numFmtId="166" fontId="3" fillId="2" borderId="0" xfId="0" applyNumberFormat="1" applyFont="1" applyFill="1" applyBorder="1" applyAlignment="1" applyProtection="1">
      <alignment horizontal="right" vertical="center"/>
      <protection/>
    </xf>
    <xf numFmtId="166" fontId="2" fillId="2" borderId="0" xfId="0" applyNumberFormat="1" applyFont="1" applyFill="1" applyBorder="1" applyAlignment="1" applyProtection="1">
      <alignment horizontal="right" vertical="center" wrapText="1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6" fontId="0" fillId="2" borderId="0" xfId="0" applyNumberFormat="1" applyFont="1" applyFill="1" applyBorder="1" applyAlignment="1" applyProtection="1">
      <alignment horizontal="right" vertical="center"/>
      <protection/>
    </xf>
    <xf numFmtId="166" fontId="2" fillId="2" borderId="0" xfId="0" applyNumberFormat="1" applyFont="1" applyFill="1" applyBorder="1" applyAlignment="1" applyProtection="1">
      <alignment horizontal="right" vertical="center"/>
      <protection/>
    </xf>
    <xf numFmtId="165" fontId="2" fillId="2" borderId="2" xfId="0" applyNumberFormat="1" applyFont="1" applyFill="1" applyBorder="1" applyAlignment="1" applyProtection="1">
      <alignment horizontal="left" vertical="center"/>
      <protection/>
    </xf>
    <xf numFmtId="165" fontId="2" fillId="0" borderId="2" xfId="0" applyNumberFormat="1" applyFont="1" applyFill="1" applyBorder="1" applyAlignment="1" applyProtection="1">
      <alignment horizontal="left" vertical="center"/>
      <protection/>
    </xf>
    <xf numFmtId="165" fontId="0" fillId="0" borderId="2" xfId="0" applyNumberFormat="1" applyFont="1" applyFill="1" applyBorder="1" applyAlignment="1" applyProtection="1">
      <alignment horizontal="left" vertical="center"/>
      <protection/>
    </xf>
    <xf numFmtId="165" fontId="0" fillId="2" borderId="3" xfId="0" applyNumberFormat="1" applyFont="1" applyFill="1" applyBorder="1" applyAlignment="1" applyProtection="1">
      <alignment horizontal="left" vertical="center" wrapText="1"/>
      <protection/>
    </xf>
    <xf numFmtId="165" fontId="0" fillId="3" borderId="4" xfId="0" applyNumberFormat="1" applyFont="1" applyFill="1" applyBorder="1" applyAlignment="1" applyProtection="1">
      <alignment horizontal="left" vertical="center"/>
      <protection locked="0"/>
    </xf>
    <xf numFmtId="165" fontId="0" fillId="0" borderId="5" xfId="0" applyNumberFormat="1" applyFont="1" applyFill="1" applyBorder="1" applyAlignment="1" applyProtection="1">
      <alignment horizontal="left" vertical="center" wrapText="1"/>
      <protection/>
    </xf>
    <xf numFmtId="165" fontId="0" fillId="0" borderId="2" xfId="0" applyNumberFormat="1" applyFont="1" applyBorder="1" applyAlignment="1" applyProtection="1">
      <alignment horizontal="left" vertical="center"/>
      <protection/>
    </xf>
    <xf numFmtId="165" fontId="0" fillId="2" borderId="0" xfId="0" applyNumberFormat="1" applyFont="1" applyFill="1" applyBorder="1" applyAlignment="1" applyProtection="1">
      <alignment horizontal="left" vertical="center"/>
      <protection/>
    </xf>
    <xf numFmtId="165" fontId="0" fillId="2" borderId="0" xfId="0" applyNumberFormat="1" applyFont="1" applyFill="1" applyBorder="1" applyAlignment="1" applyProtection="1">
      <alignment horizontal="right" vertical="center" wrapText="1"/>
      <protection/>
    </xf>
    <xf numFmtId="165" fontId="0" fillId="2" borderId="6" xfId="0" applyNumberFormat="1" applyFont="1" applyFill="1" applyBorder="1" applyAlignment="1" applyProtection="1">
      <alignment horizontal="right" vertical="center" wrapText="1"/>
      <protection/>
    </xf>
    <xf numFmtId="165" fontId="0" fillId="2" borderId="7" xfId="0" applyNumberFormat="1" applyFont="1" applyFill="1" applyBorder="1" applyAlignment="1" applyProtection="1">
      <alignment horizontal="right" vertical="center" wrapText="1"/>
      <protection/>
    </xf>
    <xf numFmtId="165" fontId="0" fillId="0" borderId="8" xfId="0" applyNumberFormat="1" applyFont="1" applyFill="1" applyBorder="1" applyAlignment="1" applyProtection="1">
      <alignment horizontal="right" vertical="center" wrapText="1"/>
      <protection/>
    </xf>
    <xf numFmtId="165" fontId="0" fillId="0" borderId="8" xfId="0" applyNumberFormat="1" applyFont="1" applyFill="1" applyBorder="1" applyAlignment="1" applyProtection="1">
      <alignment horizontal="right" vertical="center"/>
      <protection/>
    </xf>
    <xf numFmtId="165" fontId="0" fillId="0" borderId="9" xfId="0" applyNumberFormat="1" applyFont="1" applyFill="1" applyBorder="1" applyAlignment="1" applyProtection="1">
      <alignment horizontal="right" vertical="center"/>
      <protection/>
    </xf>
    <xf numFmtId="165" fontId="0" fillId="0" borderId="1" xfId="0" applyNumberFormat="1" applyFont="1" applyBorder="1" applyAlignment="1" applyProtection="1">
      <alignment horizontal="left"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165" fontId="0" fillId="2" borderId="0" xfId="0" applyNumberFormat="1" applyFont="1" applyFill="1" applyBorder="1" applyAlignment="1" applyProtection="1">
      <alignment horizontal="left" vertical="center"/>
      <protection/>
    </xf>
    <xf numFmtId="166" fontId="0" fillId="0" borderId="0" xfId="0" applyNumberFormat="1" applyFont="1" applyFill="1" applyBorder="1" applyAlignment="1" applyProtection="1">
      <alignment horizontal="left" vertical="center" wrapText="1"/>
      <protection/>
    </xf>
    <xf numFmtId="166" fontId="3" fillId="4" borderId="3" xfId="0" applyNumberFormat="1" applyFont="1" applyFill="1" applyBorder="1" applyAlignment="1" applyProtection="1">
      <alignment horizontal="left" vertical="center" wrapText="1"/>
      <protection/>
    </xf>
    <xf numFmtId="166" fontId="0" fillId="4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Border="1" applyAlignment="1">
      <alignment horizontal="left" vertical="center"/>
    </xf>
    <xf numFmtId="165" fontId="0" fillId="2" borderId="10" xfId="0" applyNumberFormat="1" applyFont="1" applyFill="1" applyBorder="1" applyAlignment="1" applyProtection="1">
      <alignment horizontal="left" vertical="center" wrapText="1"/>
      <protection/>
    </xf>
    <xf numFmtId="165" fontId="3" fillId="2" borderId="12" xfId="0" applyNumberFormat="1" applyFont="1" applyFill="1" applyBorder="1" applyAlignment="1" applyProtection="1">
      <alignment horizontal="center" vertical="center" wrapText="1"/>
      <protection/>
    </xf>
    <xf numFmtId="166" fontId="3" fillId="2" borderId="13" xfId="0" applyNumberFormat="1" applyFont="1" applyFill="1" applyBorder="1" applyAlignment="1" applyProtection="1">
      <alignment horizontal="center" vertical="center" wrapText="1"/>
      <protection/>
    </xf>
    <xf numFmtId="164" fontId="3" fillId="2" borderId="13" xfId="0" applyFont="1" applyFill="1" applyBorder="1" applyAlignment="1" applyProtection="1">
      <alignment horizontal="center" vertical="center" wrapText="1"/>
      <protection/>
    </xf>
    <xf numFmtId="165" fontId="3" fillId="0" borderId="12" xfId="0" applyNumberFormat="1" applyFont="1" applyFill="1" applyBorder="1" applyAlignment="1" applyProtection="1">
      <alignment horizontal="center" vertical="center" wrapText="1"/>
      <protection/>
    </xf>
    <xf numFmtId="165" fontId="0" fillId="3" borderId="10" xfId="0" applyNumberFormat="1" applyFont="1" applyFill="1" applyBorder="1" applyAlignment="1" applyProtection="1">
      <alignment horizontal="right" vertical="center"/>
      <protection/>
    </xf>
    <xf numFmtId="165" fontId="0" fillId="5" borderId="12" xfId="0" applyNumberFormat="1" applyFont="1" applyFill="1" applyBorder="1" applyAlignment="1" applyProtection="1">
      <alignment horizontal="left" vertical="center"/>
      <protection/>
    </xf>
    <xf numFmtId="165" fontId="0" fillId="2" borderId="12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 applyProtection="1">
      <alignment horizontal="left" vertical="center"/>
      <protection/>
    </xf>
    <xf numFmtId="165" fontId="4" fillId="2" borderId="10" xfId="0" applyNumberFormat="1" applyFont="1" applyFill="1" applyBorder="1" applyAlignment="1" applyProtection="1">
      <alignment horizontal="left" vertical="center"/>
      <protection/>
    </xf>
    <xf numFmtId="165" fontId="5" fillId="2" borderId="10" xfId="0" applyNumberFormat="1" applyFont="1" applyFill="1" applyBorder="1" applyAlignment="1" applyProtection="1">
      <alignment horizontal="left" vertical="center"/>
      <protection/>
    </xf>
    <xf numFmtId="165" fontId="0" fillId="0" borderId="11" xfId="0" applyNumberFormat="1" applyFont="1" applyBorder="1" applyAlignment="1" applyProtection="1">
      <alignment horizontal="left" vertical="center"/>
      <protection/>
    </xf>
    <xf numFmtId="167" fontId="6" fillId="0" borderId="10" xfId="0" applyNumberFormat="1" applyFont="1" applyFill="1" applyBorder="1" applyAlignment="1" applyProtection="1">
      <alignment horizontal="left" vertical="center"/>
      <protection/>
    </xf>
    <xf numFmtId="165" fontId="6" fillId="0" borderId="10" xfId="0" applyNumberFormat="1" applyFont="1" applyFill="1" applyBorder="1" applyAlignment="1" applyProtection="1">
      <alignment horizontal="left" vertical="center"/>
      <protection/>
    </xf>
    <xf numFmtId="166" fontId="0" fillId="3" borderId="14" xfId="0" applyNumberFormat="1" applyFont="1" applyFill="1" applyBorder="1" applyAlignment="1" applyProtection="1">
      <alignment horizontal="right" vertical="center"/>
      <protection locked="0"/>
    </xf>
    <xf numFmtId="166" fontId="0" fillId="3" borderId="15" xfId="0" applyNumberFormat="1" applyFont="1" applyFill="1" applyBorder="1" applyAlignment="1" applyProtection="1">
      <alignment horizontal="right" vertical="center"/>
      <protection locked="0"/>
    </xf>
    <xf numFmtId="168" fontId="0" fillId="2" borderId="10" xfId="0" applyNumberFormat="1" applyFont="1" applyFill="1" applyBorder="1" applyAlignment="1" applyProtection="1">
      <alignment horizontal="right" vertical="center"/>
      <protection/>
    </xf>
    <xf numFmtId="168" fontId="0" fillId="2" borderId="14" xfId="0" applyNumberFormat="1" applyFont="1" applyFill="1" applyBorder="1" applyAlignment="1" applyProtection="1">
      <alignment horizontal="right" vertical="center"/>
      <protection/>
    </xf>
    <xf numFmtId="168" fontId="0" fillId="0" borderId="10" xfId="0" applyNumberFormat="1" applyFont="1" applyFill="1" applyBorder="1" applyAlignment="1" applyProtection="1">
      <alignment horizontal="right" vertical="center"/>
      <protection/>
    </xf>
    <xf numFmtId="168" fontId="0" fillId="0" borderId="15" xfId="0" applyNumberFormat="1" applyFont="1" applyFill="1" applyBorder="1" applyAlignment="1" applyProtection="1">
      <alignment horizontal="right" vertical="center"/>
      <protection/>
    </xf>
    <xf numFmtId="167" fontId="6" fillId="5" borderId="10" xfId="0" applyNumberFormat="1" applyFont="1" applyFill="1" applyBorder="1" applyAlignment="1" applyProtection="1">
      <alignment horizontal="left" vertical="center"/>
      <protection/>
    </xf>
    <xf numFmtId="166" fontId="0" fillId="0" borderId="15" xfId="0" applyNumberFormat="1" applyFont="1" applyFill="1" applyBorder="1" applyAlignment="1" applyProtection="1">
      <alignment horizontal="right" vertical="center"/>
      <protection/>
    </xf>
    <xf numFmtId="164" fontId="6" fillId="0" borderId="10" xfId="0" applyFont="1" applyFill="1" applyBorder="1" applyAlignment="1" applyProtection="1">
      <alignment horizontal="left" vertical="center"/>
      <protection/>
    </xf>
    <xf numFmtId="165" fontId="0" fillId="2" borderId="12" xfId="0" applyNumberFormat="1" applyFont="1" applyFill="1" applyBorder="1" applyAlignment="1" applyProtection="1">
      <alignment horizontal="left" vertical="center"/>
      <protection/>
    </xf>
    <xf numFmtId="165" fontId="3" fillId="2" borderId="12" xfId="0" applyNumberFormat="1" applyFont="1" applyFill="1" applyBorder="1" applyAlignment="1" applyProtection="1">
      <alignment horizontal="left" vertical="center"/>
      <protection/>
    </xf>
    <xf numFmtId="168" fontId="3" fillId="2" borderId="12" xfId="0" applyNumberFormat="1" applyFont="1" applyFill="1" applyBorder="1" applyAlignment="1" applyProtection="1">
      <alignment horizontal="right" vertical="center"/>
      <protection/>
    </xf>
    <xf numFmtId="168" fontId="3" fillId="2" borderId="16" xfId="0" applyNumberFormat="1" applyFont="1" applyFill="1" applyBorder="1" applyAlignment="1" applyProtection="1">
      <alignment horizontal="right" vertical="center"/>
      <protection/>
    </xf>
    <xf numFmtId="168" fontId="3" fillId="2" borderId="17" xfId="0" applyNumberFormat="1" applyFont="1" applyFill="1" applyBorder="1" applyAlignment="1" applyProtection="1">
      <alignment horizontal="right" vertical="center"/>
      <protection/>
    </xf>
    <xf numFmtId="168" fontId="3" fillId="0" borderId="12" xfId="0" applyNumberFormat="1" applyFont="1" applyFill="1" applyBorder="1" applyAlignment="1" applyProtection="1">
      <alignment horizontal="right" vertical="center"/>
      <protection/>
    </xf>
    <xf numFmtId="168" fontId="3" fillId="0" borderId="16" xfId="0" applyNumberFormat="1" applyFont="1" applyFill="1" applyBorder="1" applyAlignment="1" applyProtection="1">
      <alignment horizontal="right" vertical="center"/>
      <protection/>
    </xf>
    <xf numFmtId="165" fontId="4" fillId="2" borderId="10" xfId="0" applyNumberFormat="1" applyFont="1" applyFill="1" applyBorder="1" applyAlignment="1" applyProtection="1">
      <alignment horizontal="left" vertical="center"/>
      <protection/>
    </xf>
    <xf numFmtId="167" fontId="0" fillId="5" borderId="10" xfId="0" applyNumberFormat="1" applyFont="1" applyFill="1" applyBorder="1" applyAlignment="1" applyProtection="1">
      <alignment horizontal="left" vertical="center"/>
      <protection/>
    </xf>
    <xf numFmtId="165" fontId="6" fillId="0" borderId="10" xfId="0" applyNumberFormat="1" applyFont="1" applyFill="1" applyBorder="1" applyAlignment="1" applyProtection="1">
      <alignment horizontal="left" vertical="center"/>
      <protection/>
    </xf>
    <xf numFmtId="168" fontId="0" fillId="2" borderId="15" xfId="0" applyNumberFormat="1" applyFont="1" applyFill="1" applyBorder="1" applyAlignment="1" applyProtection="1">
      <alignment horizontal="right" vertical="center"/>
      <protection/>
    </xf>
    <xf numFmtId="167" fontId="0" fillId="0" borderId="10" xfId="0" applyNumberFormat="1" applyFont="1" applyFill="1" applyBorder="1" applyAlignment="1" applyProtection="1">
      <alignment horizontal="left" vertical="center"/>
      <protection/>
    </xf>
    <xf numFmtId="167" fontId="0" fillId="2" borderId="10" xfId="0" applyNumberFormat="1" applyFont="1" applyFill="1" applyBorder="1" applyAlignment="1" applyProtection="1">
      <alignment horizontal="left" vertical="center"/>
      <protection/>
    </xf>
    <xf numFmtId="165" fontId="6" fillId="2" borderId="10" xfId="0" applyNumberFormat="1" applyFont="1" applyFill="1" applyBorder="1" applyAlignment="1" applyProtection="1">
      <alignment horizontal="left" vertical="center"/>
      <protection/>
    </xf>
    <xf numFmtId="166" fontId="0" fillId="3" borderId="10" xfId="0" applyNumberFormat="1" applyFont="1" applyFill="1" applyBorder="1" applyAlignment="1" applyProtection="1">
      <alignment horizontal="right" vertical="center"/>
      <protection locked="0"/>
    </xf>
    <xf numFmtId="165" fontId="0" fillId="2" borderId="10" xfId="0" applyNumberFormat="1" applyFont="1" applyFill="1" applyBorder="1" applyAlignment="1" applyProtection="1">
      <alignment horizontal="left" vertical="center"/>
      <protection/>
    </xf>
    <xf numFmtId="164" fontId="5" fillId="2" borderId="10" xfId="0" applyFont="1" applyFill="1" applyBorder="1" applyAlignment="1" applyProtection="1">
      <alignment horizontal="left" vertical="center"/>
      <protection/>
    </xf>
    <xf numFmtId="165" fontId="0" fillId="0" borderId="10" xfId="0" applyNumberFormat="1" applyFont="1" applyFill="1" applyBorder="1" applyAlignment="1" applyProtection="1">
      <alignment horizontal="left" vertical="center"/>
      <protection/>
    </xf>
    <xf numFmtId="165" fontId="5" fillId="0" borderId="10" xfId="0" applyNumberFormat="1" applyFont="1" applyFill="1" applyBorder="1" applyAlignment="1" applyProtection="1">
      <alignment horizontal="left" vertical="center"/>
      <protection/>
    </xf>
    <xf numFmtId="165" fontId="0" fillId="0" borderId="11" xfId="0" applyNumberFormat="1" applyFont="1" applyFill="1" applyBorder="1" applyAlignment="1" applyProtection="1">
      <alignment horizontal="left" vertical="center"/>
      <protection/>
    </xf>
    <xf numFmtId="165" fontId="5" fillId="2" borderId="10" xfId="0" applyNumberFormat="1" applyFont="1" applyFill="1" applyBorder="1" applyAlignment="1" applyProtection="1">
      <alignment vertical="center"/>
      <protection/>
    </xf>
    <xf numFmtId="167" fontId="0" fillId="5" borderId="12" xfId="0" applyNumberFormat="1" applyFont="1" applyFill="1" applyBorder="1" applyAlignment="1" applyProtection="1">
      <alignment horizontal="left" vertical="center"/>
      <protection/>
    </xf>
    <xf numFmtId="166" fontId="0" fillId="3" borderId="12" xfId="0" applyNumberFormat="1" applyFont="1" applyFill="1" applyBorder="1" applyAlignment="1" applyProtection="1">
      <alignment horizontal="right" vertical="center"/>
      <protection locked="0"/>
    </xf>
    <xf numFmtId="168" fontId="0" fillId="2" borderId="16" xfId="0" applyNumberFormat="1" applyFont="1" applyFill="1" applyBorder="1" applyAlignment="1" applyProtection="1">
      <alignment horizontal="right" vertical="center"/>
      <protection/>
    </xf>
    <xf numFmtId="168" fontId="0" fillId="2" borderId="12" xfId="0" applyNumberFormat="1" applyFont="1" applyFill="1" applyBorder="1" applyAlignment="1" applyProtection="1">
      <alignment horizontal="right" vertical="center"/>
      <protection/>
    </xf>
    <xf numFmtId="168" fontId="0" fillId="2" borderId="17" xfId="0" applyNumberFormat="1" applyFont="1" applyFill="1" applyBorder="1" applyAlignment="1" applyProtection="1">
      <alignment horizontal="right" vertical="center"/>
      <protection/>
    </xf>
    <xf numFmtId="168" fontId="0" fillId="0" borderId="12" xfId="0" applyNumberFormat="1" applyFont="1" applyFill="1" applyBorder="1" applyAlignment="1" applyProtection="1">
      <alignment horizontal="right" vertical="center"/>
      <protection/>
    </xf>
    <xf numFmtId="168" fontId="0" fillId="0" borderId="16" xfId="0" applyNumberFormat="1" applyFont="1" applyFill="1" applyBorder="1" applyAlignment="1" applyProtection="1">
      <alignment horizontal="right" vertical="center"/>
      <protection/>
    </xf>
    <xf numFmtId="165" fontId="4" fillId="2" borderId="12" xfId="0" applyNumberFormat="1" applyFont="1" applyFill="1" applyBorder="1" applyAlignment="1" applyProtection="1">
      <alignment horizontal="left" vertical="center"/>
      <protection/>
    </xf>
    <xf numFmtId="166" fontId="6" fillId="0" borderId="10" xfId="0" applyNumberFormat="1" applyFont="1" applyFill="1" applyBorder="1" applyAlignment="1" applyProtection="1">
      <alignment horizontal="left" vertical="center"/>
      <protection/>
    </xf>
    <xf numFmtId="166" fontId="6" fillId="0" borderId="14" xfId="0" applyNumberFormat="1" applyFont="1" applyFill="1" applyBorder="1" applyAlignment="1" applyProtection="1">
      <alignment horizontal="left" vertical="center"/>
      <protection/>
    </xf>
    <xf numFmtId="166" fontId="0" fillId="0" borderId="10" xfId="0" applyNumberFormat="1" applyFont="1" applyFill="1" applyBorder="1" applyAlignment="1" applyProtection="1">
      <alignment horizontal="right" vertical="center"/>
      <protection/>
    </xf>
    <xf numFmtId="166" fontId="0" fillId="0" borderId="10" xfId="0" applyNumberFormat="1" applyFont="1" applyFill="1" applyBorder="1" applyAlignment="1" applyProtection="1">
      <alignment horizontal="left" wrapText="1"/>
      <protection/>
    </xf>
    <xf numFmtId="169" fontId="0" fillId="0" borderId="14" xfId="0" applyNumberFormat="1" applyFont="1" applyFill="1" applyBorder="1" applyAlignment="1" applyProtection="1">
      <alignment horizontal="right" vertical="center"/>
      <protection/>
    </xf>
    <xf numFmtId="168" fontId="0" fillId="0" borderId="10" xfId="0" applyNumberFormat="1" applyFont="1" applyFill="1" applyBorder="1" applyAlignment="1" applyProtection="1">
      <alignment wrapText="1"/>
      <protection/>
    </xf>
    <xf numFmtId="169" fontId="0" fillId="0" borderId="10" xfId="0" applyNumberFormat="1" applyFont="1" applyFill="1" applyBorder="1" applyAlignment="1" applyProtection="1">
      <alignment horizontal="right" vertical="center"/>
      <protection/>
    </xf>
    <xf numFmtId="165" fontId="0" fillId="2" borderId="10" xfId="0" applyNumberFormat="1" applyFont="1" applyFill="1" applyBorder="1" applyAlignment="1" applyProtection="1">
      <alignment horizontal="left" vertical="center" wrapText="1"/>
      <protection/>
    </xf>
    <xf numFmtId="166" fontId="0" fillId="0" borderId="15" xfId="0" applyNumberFormat="1" applyFont="1" applyFill="1" applyBorder="1" applyAlignment="1" applyProtection="1">
      <alignment horizontal="left" vertical="center"/>
      <protection/>
    </xf>
    <xf numFmtId="169" fontId="0" fillId="0" borderId="10" xfId="0" applyNumberFormat="1" applyFont="1" applyFill="1" applyBorder="1" applyAlignment="1" applyProtection="1">
      <alignment horizontal="right" vertical="center"/>
      <protection/>
    </xf>
    <xf numFmtId="168" fontId="0" fillId="0" borderId="10" xfId="0" applyNumberFormat="1" applyFont="1" applyFill="1" applyBorder="1" applyAlignment="1" applyProtection="1">
      <alignment horizontal="left" vertical="center"/>
      <protection/>
    </xf>
    <xf numFmtId="168" fontId="0" fillId="0" borderId="14" xfId="0" applyNumberFormat="1" applyFont="1" applyFill="1" applyBorder="1" applyAlignment="1" applyProtection="1">
      <alignment horizontal="right" vertical="center"/>
      <protection/>
    </xf>
    <xf numFmtId="166" fontId="0" fillId="0" borderId="10" xfId="0" applyNumberFormat="1" applyFont="1" applyFill="1" applyBorder="1" applyAlignment="1" applyProtection="1">
      <alignment horizontal="left" vertical="center"/>
      <protection/>
    </xf>
    <xf numFmtId="166" fontId="7" fillId="0" borderId="12" xfId="0" applyNumberFormat="1" applyFont="1" applyFill="1" applyBorder="1" applyAlignment="1" applyProtection="1">
      <alignment horizontal="right" vertical="center"/>
      <protection/>
    </xf>
    <xf numFmtId="166" fontId="7" fillId="0" borderId="16" xfId="0" applyNumberFormat="1" applyFont="1" applyFill="1" applyBorder="1" applyAlignment="1" applyProtection="1">
      <alignment horizontal="right" vertical="center"/>
      <protection/>
    </xf>
    <xf numFmtId="166" fontId="7" fillId="0" borderId="12" xfId="0" applyNumberFormat="1" applyFont="1" applyFill="1" applyBorder="1" applyAlignment="1" applyProtection="1">
      <alignment horizontal="left" vertical="center"/>
      <protection/>
    </xf>
    <xf numFmtId="166" fontId="7" fillId="0" borderId="17" xfId="0" applyNumberFormat="1" applyFont="1" applyFill="1" applyBorder="1" applyAlignment="1" applyProtection="1">
      <alignment horizontal="right" vertical="center"/>
      <protection/>
    </xf>
    <xf numFmtId="166" fontId="3" fillId="0" borderId="16" xfId="0" applyNumberFormat="1" applyFont="1" applyFill="1" applyBorder="1" applyAlignment="1" applyProtection="1">
      <alignment horizontal="right" vertical="center"/>
      <protection/>
    </xf>
    <xf numFmtId="166" fontId="3" fillId="0" borderId="12" xfId="0" applyNumberFormat="1" applyFont="1" applyFill="1" applyBorder="1" applyAlignment="1" applyProtection="1">
      <alignment horizontal="right" vertical="center"/>
      <protection/>
    </xf>
    <xf numFmtId="165" fontId="4" fillId="2" borderId="18" xfId="0" applyNumberFormat="1" applyFont="1" applyFill="1" applyBorder="1" applyAlignment="1" applyProtection="1">
      <alignment horizontal="left" vertical="center"/>
      <protection/>
    </xf>
    <xf numFmtId="168" fontId="4" fillId="2" borderId="19" xfId="0" applyNumberFormat="1" applyFont="1" applyFill="1" applyBorder="1" applyAlignment="1" applyProtection="1">
      <alignment horizontal="right" vertical="center"/>
      <protection/>
    </xf>
    <xf numFmtId="168" fontId="4" fillId="2" borderId="18" xfId="0" applyNumberFormat="1" applyFont="1" applyFill="1" applyBorder="1" applyAlignment="1" applyProtection="1">
      <alignment horizontal="right" vertical="center"/>
      <protection/>
    </xf>
    <xf numFmtId="168" fontId="4" fillId="2" borderId="20" xfId="0" applyNumberFormat="1" applyFont="1" applyFill="1" applyBorder="1" applyAlignment="1" applyProtection="1">
      <alignment horizontal="right" vertical="center"/>
      <protection/>
    </xf>
    <xf numFmtId="168" fontId="4" fillId="0" borderId="19" xfId="0" applyNumberFormat="1" applyFont="1" applyFill="1" applyBorder="1" applyAlignment="1" applyProtection="1">
      <alignment horizontal="right" vertical="center"/>
      <protection/>
    </xf>
    <xf numFmtId="168" fontId="4" fillId="0" borderId="20" xfId="0" applyNumberFormat="1" applyFont="1" applyFill="1" applyBorder="1" applyAlignment="1" applyProtection="1">
      <alignment horizontal="right" vertical="center"/>
      <protection/>
    </xf>
    <xf numFmtId="165" fontId="4" fillId="2" borderId="21" xfId="0" applyNumberFormat="1" applyFont="1" applyFill="1" applyBorder="1" applyAlignment="1" applyProtection="1">
      <alignment horizontal="left" vertical="center"/>
      <protection/>
    </xf>
    <xf numFmtId="166" fontId="4" fillId="2" borderId="22" xfId="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ont="1" applyAlignment="1" applyProtection="1">
      <alignment horizontal="left" vertical="center"/>
      <protection/>
    </xf>
    <xf numFmtId="166" fontId="4" fillId="2" borderId="21" xfId="0" applyNumberFormat="1" applyFont="1" applyFill="1" applyBorder="1" applyAlignment="1" applyProtection="1">
      <alignment horizontal="left" vertical="center"/>
      <protection/>
    </xf>
    <xf numFmtId="166" fontId="4" fillId="2" borderId="22" xfId="0" applyNumberFormat="1" applyFont="1" applyFill="1" applyBorder="1" applyAlignment="1" applyProtection="1">
      <alignment horizontal="right" vertical="center"/>
      <protection/>
    </xf>
    <xf numFmtId="165" fontId="4" fillId="2" borderId="15" xfId="0" applyNumberFormat="1" applyFont="1" applyFill="1" applyBorder="1" applyAlignment="1" applyProtection="1">
      <alignment horizontal="left" vertical="center"/>
      <protection/>
    </xf>
    <xf numFmtId="166" fontId="4" fillId="3" borderId="14" xfId="0" applyNumberFormat="1" applyFont="1" applyFill="1" applyBorder="1" applyAlignment="1" applyProtection="1">
      <alignment horizontal="right" vertical="center"/>
      <protection locked="0"/>
    </xf>
    <xf numFmtId="166" fontId="4" fillId="2" borderId="15" xfId="0" applyNumberFormat="1" applyFont="1" applyFill="1" applyBorder="1" applyAlignment="1" applyProtection="1">
      <alignment horizontal="left" vertical="center" wrapText="1"/>
      <protection/>
    </xf>
    <xf numFmtId="166" fontId="4" fillId="0" borderId="14" xfId="0" applyNumberFormat="1" applyFont="1" applyFill="1" applyBorder="1" applyAlignment="1" applyProtection="1">
      <alignment horizontal="right" vertical="center"/>
      <protection/>
    </xf>
    <xf numFmtId="165" fontId="4" fillId="2" borderId="16" xfId="0" applyNumberFormat="1" applyFont="1" applyFill="1" applyBorder="1" applyAlignment="1" applyProtection="1">
      <alignment horizontal="left" vertical="center"/>
      <protection/>
    </xf>
    <xf numFmtId="166" fontId="4" fillId="2" borderId="17" xfId="0" applyNumberFormat="1" applyFont="1" applyFill="1" applyBorder="1" applyAlignment="1" applyProtection="1">
      <alignment horizontal="right" vertical="center"/>
      <protection locked="0"/>
    </xf>
    <xf numFmtId="166" fontId="4" fillId="2" borderId="16" xfId="0" applyNumberFormat="1" applyFont="1" applyFill="1" applyBorder="1" applyAlignment="1" applyProtection="1">
      <alignment horizontal="left" vertical="center" wrapText="1"/>
      <protection/>
    </xf>
    <xf numFmtId="166" fontId="4" fillId="2" borderId="17" xfId="0" applyNumberFormat="1" applyFont="1" applyFill="1" applyBorder="1" applyAlignment="1" applyProtection="1">
      <alignment horizontal="right" vertical="center"/>
      <protection/>
    </xf>
    <xf numFmtId="165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6" fillId="0" borderId="10" xfId="0" applyNumberFormat="1" applyFont="1" applyFill="1" applyBorder="1" applyAlignment="1">
      <alignment horizontal="left" vertical="center" wrapText="1"/>
    </xf>
    <xf numFmtId="168" fontId="6" fillId="0" borderId="1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 wrapText="1"/>
    </xf>
    <xf numFmtId="165" fontId="5" fillId="0" borderId="12" xfId="0" applyNumberFormat="1" applyFont="1" applyFill="1" applyBorder="1" applyAlignment="1">
      <alignment horizontal="left" vertical="center"/>
    </xf>
    <xf numFmtId="165" fontId="7" fillId="0" borderId="12" xfId="0" applyNumberFormat="1" applyFont="1" applyFill="1" applyBorder="1" applyAlignment="1">
      <alignment horizontal="left" vertical="center" wrapText="1"/>
    </xf>
    <xf numFmtId="168" fontId="7" fillId="0" borderId="12" xfId="0" applyNumberFormat="1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left" vertical="center"/>
    </xf>
    <xf numFmtId="168" fontId="6" fillId="0" borderId="10" xfId="0" applyNumberFormat="1" applyFont="1" applyFill="1" applyBorder="1" applyAlignment="1">
      <alignment horizontal="left" vertical="center"/>
    </xf>
    <xf numFmtId="168" fontId="6" fillId="0" borderId="10" xfId="0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 applyAlignment="1">
      <alignment horizontal="left" vertical="center"/>
    </xf>
    <xf numFmtId="165" fontId="7" fillId="0" borderId="12" xfId="0" applyNumberFormat="1" applyFont="1" applyFill="1" applyBorder="1" applyAlignment="1">
      <alignment horizontal="left" vertical="center"/>
    </xf>
    <xf numFmtId="168" fontId="6" fillId="0" borderId="12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right" vertical="center"/>
    </xf>
    <xf numFmtId="168" fontId="6" fillId="0" borderId="12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4" fontId="6" fillId="0" borderId="10" xfId="0" applyFont="1" applyFill="1" applyBorder="1" applyAlignment="1" applyProtection="1">
      <alignment horizontal="left" vertical="center" wrapText="1"/>
      <protection/>
    </xf>
    <xf numFmtId="165" fontId="6" fillId="0" borderId="23" xfId="0" applyNumberFormat="1" applyFont="1" applyFill="1" applyBorder="1" applyAlignment="1">
      <alignment horizontal="left" vertical="center"/>
    </xf>
    <xf numFmtId="168" fontId="6" fillId="0" borderId="23" xfId="0" applyNumberFormat="1" applyFont="1" applyFill="1" applyBorder="1" applyAlignment="1">
      <alignment horizontal="left" vertical="center"/>
    </xf>
    <xf numFmtId="168" fontId="6" fillId="0" borderId="23" xfId="0" applyNumberFormat="1" applyFont="1" applyFill="1" applyBorder="1" applyAlignment="1">
      <alignment horizontal="right" vertical="center"/>
    </xf>
    <xf numFmtId="165" fontId="5" fillId="0" borderId="18" xfId="0" applyNumberFormat="1" applyFont="1" applyFill="1" applyBorder="1" applyAlignment="1">
      <alignment horizontal="left" vertical="center"/>
    </xf>
    <xf numFmtId="168" fontId="5" fillId="0" borderId="2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167" fontId="6" fillId="0" borderId="10" xfId="0" applyNumberFormat="1" applyFont="1" applyFill="1" applyBorder="1" applyAlignment="1">
      <alignment horizontal="left" vertical="center" wrapText="1"/>
    </xf>
    <xf numFmtId="167" fontId="6" fillId="0" borderId="0" xfId="0" applyNumberFormat="1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167" fontId="6" fillId="0" borderId="24" xfId="0" applyNumberFormat="1" applyFont="1" applyFill="1" applyBorder="1" applyAlignment="1">
      <alignment horizontal="left" vertical="center"/>
    </xf>
    <xf numFmtId="165" fontId="6" fillId="0" borderId="24" xfId="0" applyNumberFormat="1" applyFont="1" applyFill="1" applyBorder="1" applyAlignment="1">
      <alignment horizontal="left" vertical="center" wrapText="1"/>
    </xf>
    <xf numFmtId="168" fontId="6" fillId="0" borderId="24" xfId="0" applyNumberFormat="1" applyFont="1" applyFill="1" applyBorder="1" applyAlignment="1">
      <alignment horizontal="left" vertical="center"/>
    </xf>
    <xf numFmtId="165" fontId="6" fillId="0" borderId="24" xfId="0" applyNumberFormat="1" applyFont="1" applyFill="1" applyBorder="1" applyAlignment="1">
      <alignment horizontal="left" vertical="center"/>
    </xf>
    <xf numFmtId="168" fontId="6" fillId="0" borderId="24" xfId="0" applyNumberFormat="1" applyFont="1" applyFill="1" applyBorder="1" applyAlignment="1">
      <alignment horizontal="right" vertical="center"/>
    </xf>
    <xf numFmtId="167" fontId="6" fillId="0" borderId="12" xfId="0" applyNumberFormat="1" applyFont="1" applyFill="1" applyBorder="1" applyAlignment="1">
      <alignment horizontal="left" vertical="center"/>
    </xf>
    <xf numFmtId="167" fontId="6" fillId="0" borderId="10" xfId="0" applyNumberFormat="1" applyFont="1" applyFill="1" applyBorder="1" applyAlignment="1">
      <alignment horizontal="left" vertical="center"/>
    </xf>
    <xf numFmtId="165" fontId="7" fillId="0" borderId="10" xfId="0" applyNumberFormat="1" applyFont="1" applyFill="1" applyBorder="1" applyAlignment="1">
      <alignment horizontal="left" vertical="center"/>
    </xf>
    <xf numFmtId="167" fontId="6" fillId="0" borderId="23" xfId="0" applyNumberFormat="1" applyFont="1" applyFill="1" applyBorder="1" applyAlignment="1">
      <alignment horizontal="left" vertical="center"/>
    </xf>
    <xf numFmtId="165" fontId="7" fillId="0" borderId="23" xfId="0" applyNumberFormat="1" applyFont="1" applyFill="1" applyBorder="1" applyAlignment="1">
      <alignment horizontal="left" vertical="center"/>
    </xf>
    <xf numFmtId="165" fontId="6" fillId="0" borderId="10" xfId="0" applyNumberFormat="1" applyFont="1" applyFill="1" applyBorder="1" applyAlignment="1" applyProtection="1">
      <alignment horizontal="left" vertical="center" wrapText="1"/>
      <protection/>
    </xf>
    <xf numFmtId="165" fontId="6" fillId="0" borderId="10" xfId="0" applyNumberFormat="1" applyFont="1" applyFill="1" applyBorder="1" applyAlignment="1" applyProtection="1">
      <alignment horizontal="left" vertical="center" wrapText="1"/>
      <protection/>
    </xf>
    <xf numFmtId="168" fontId="6" fillId="0" borderId="10" xfId="0" applyNumberFormat="1" applyFont="1" applyFill="1" applyBorder="1" applyAlignment="1">
      <alignment horizontal="right" vertical="center"/>
    </xf>
    <xf numFmtId="167" fontId="5" fillId="0" borderId="18" xfId="0" applyNumberFormat="1" applyFont="1" applyFill="1" applyBorder="1" applyAlignment="1">
      <alignment horizontal="left" vertical="center"/>
    </xf>
    <xf numFmtId="168" fontId="5" fillId="0" borderId="2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Alignment="1">
      <alignment horizontal="left" vertical="center"/>
    </xf>
    <xf numFmtId="167" fontId="10" fillId="0" borderId="0" xfId="0" applyNumberFormat="1" applyFont="1" applyFill="1" applyBorder="1" applyAlignment="1">
      <alignment horizontal="left" vertical="center"/>
    </xf>
    <xf numFmtId="167" fontId="0" fillId="2" borderId="10" xfId="0" applyNumberFormat="1" applyFont="1" applyFill="1" applyBorder="1" applyAlignment="1">
      <alignment horizontal="left" vertical="center" wrapText="1"/>
    </xf>
    <xf numFmtId="168" fontId="6" fillId="2" borderId="10" xfId="0" applyNumberFormat="1" applyFont="1" applyFill="1" applyBorder="1" applyAlignment="1">
      <alignment horizontal="left" vertical="center"/>
    </xf>
    <xf numFmtId="165" fontId="0" fillId="2" borderId="0" xfId="0" applyNumberFormat="1" applyFont="1" applyFill="1" applyBorder="1" applyAlignment="1">
      <alignment horizontal="left" vertical="center" wrapText="1"/>
    </xf>
    <xf numFmtId="165" fontId="0" fillId="2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8" fontId="0" fillId="0" borderId="0" xfId="0" applyNumberFormat="1" applyFont="1" applyAlignment="1">
      <alignment horizontal="left" vertical="center"/>
    </xf>
    <xf numFmtId="164" fontId="5" fillId="0" borderId="12" xfId="0" applyNumberFormat="1" applyFont="1" applyFill="1" applyBorder="1" applyAlignment="1">
      <alignment horizontal="left" vertical="center" wrapText="1"/>
    </xf>
    <xf numFmtId="165" fontId="3" fillId="0" borderId="12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12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167" fontId="0" fillId="0" borderId="12" xfId="0" applyNumberFormat="1" applyBorder="1" applyAlignment="1">
      <alignment horizontal="center" vertical="center" wrapText="1"/>
    </xf>
    <xf numFmtId="165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0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Alignment="1">
      <alignment horizontal="left" vertical="top" wrapText="1"/>
    </xf>
    <xf numFmtId="165" fontId="7" fillId="0" borderId="25" xfId="0" applyNumberFormat="1" applyFont="1" applyFill="1" applyBorder="1" applyAlignment="1">
      <alignment horizontal="left" vertical="center"/>
    </xf>
    <xf numFmtId="168" fontId="6" fillId="0" borderId="26" xfId="0" applyNumberFormat="1" applyFont="1" applyFill="1" applyBorder="1" applyAlignment="1">
      <alignment horizontal="right" vertical="center"/>
    </xf>
    <xf numFmtId="167" fontId="6" fillId="0" borderId="21" xfId="0" applyNumberFormat="1" applyFont="1" applyFill="1" applyBorder="1" applyAlignment="1">
      <alignment horizontal="left" vertical="center"/>
    </xf>
    <xf numFmtId="165" fontId="0" fillId="0" borderId="24" xfId="0" applyNumberFormat="1" applyFont="1" applyFill="1" applyBorder="1" applyAlignment="1">
      <alignment horizontal="left" vertical="center" wrapText="1"/>
    </xf>
    <xf numFmtId="168" fontId="6" fillId="0" borderId="27" xfId="0" applyNumberFormat="1" applyFont="1" applyFill="1" applyBorder="1" applyAlignment="1">
      <alignment horizontal="left" vertical="center"/>
    </xf>
    <xf numFmtId="165" fontId="6" fillId="0" borderId="27" xfId="0" applyNumberFormat="1" applyFont="1" applyFill="1" applyBorder="1" applyAlignment="1">
      <alignment horizontal="left" vertical="center"/>
    </xf>
    <xf numFmtId="168" fontId="6" fillId="0" borderId="27" xfId="0" applyNumberFormat="1" applyFont="1" applyFill="1" applyBorder="1" applyAlignment="1">
      <alignment horizontal="right" vertical="center"/>
    </xf>
    <xf numFmtId="168" fontId="6" fillId="0" borderId="28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8"/>
  <sheetViews>
    <sheetView showGridLines="0" tabSelected="1" zoomScale="75" zoomScaleNormal="75" workbookViewId="0" topLeftCell="A1">
      <selection activeCell="C4" sqref="C4"/>
    </sheetView>
  </sheetViews>
  <sheetFormatPr defaultColWidth="12.57421875" defaultRowHeight="15.75" customHeight="1"/>
  <cols>
    <col min="1" max="1" width="8.421875" style="1" customWidth="1"/>
    <col min="2" max="2" width="65.140625" style="1" customWidth="1"/>
    <col min="3" max="6" width="18.7109375" style="1" customWidth="1"/>
    <col min="7" max="12" width="18.7109375" style="2" customWidth="1"/>
    <col min="13" max="13" width="12.421875" style="3" customWidth="1"/>
    <col min="14" max="16384" width="12.421875" style="1" customWidth="1"/>
  </cols>
  <sheetData>
    <row r="1" spans="1:13" ht="27.75" customHeight="1">
      <c r="A1" s="4" t="s">
        <v>0</v>
      </c>
      <c r="B1" s="4"/>
      <c r="C1" s="4"/>
      <c r="D1" s="4"/>
      <c r="E1" s="4"/>
      <c r="F1" s="4"/>
      <c r="G1" s="4"/>
      <c r="H1" s="4"/>
      <c r="I1" s="5"/>
      <c r="J1" s="6"/>
      <c r="K1" s="6"/>
      <c r="L1" s="6"/>
      <c r="M1"/>
    </row>
    <row r="2" spans="1:13" ht="29.25" customHeight="1">
      <c r="A2" s="7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/>
    </row>
    <row r="3" spans="1:12" ht="18" customHeight="1">
      <c r="A3" s="7"/>
      <c r="B3" s="7"/>
      <c r="C3" s="7"/>
      <c r="D3" s="7"/>
      <c r="E3" s="10"/>
      <c r="F3" s="10"/>
      <c r="G3" s="11"/>
      <c r="H3" s="11"/>
      <c r="I3" s="12"/>
      <c r="J3" s="12"/>
      <c r="K3" s="12"/>
      <c r="L3" s="12"/>
    </row>
    <row r="4" spans="1:12" ht="17.25" customHeight="1">
      <c r="A4" s="13" t="s">
        <v>2</v>
      </c>
      <c r="B4" s="13"/>
      <c r="C4" s="14"/>
      <c r="D4" s="14"/>
      <c r="E4" s="15"/>
      <c r="F4" s="12"/>
      <c r="G4" s="16"/>
      <c r="H4" s="16"/>
      <c r="I4" s="16"/>
      <c r="J4" s="16"/>
      <c r="K4" s="16"/>
      <c r="L4" s="16"/>
    </row>
    <row r="5" spans="1:12" ht="17.25" customHeight="1">
      <c r="A5" s="13" t="s">
        <v>3</v>
      </c>
      <c r="B5" s="13"/>
      <c r="C5" s="14"/>
      <c r="D5" s="14"/>
      <c r="E5" s="15"/>
      <c r="F5" s="12"/>
      <c r="G5" s="16"/>
      <c r="H5" s="16"/>
      <c r="I5" s="16"/>
      <c r="J5" s="16"/>
      <c r="K5" s="16"/>
      <c r="L5" s="16"/>
    </row>
    <row r="6" spans="1:12" ht="17.25" customHeight="1">
      <c r="A6" s="13" t="s">
        <v>4</v>
      </c>
      <c r="B6" s="13"/>
      <c r="C6" s="14"/>
      <c r="D6" s="14"/>
      <c r="E6" s="15"/>
      <c r="F6" s="12"/>
      <c r="G6" s="16"/>
      <c r="H6" s="16"/>
      <c r="I6" s="16"/>
      <c r="J6" s="16"/>
      <c r="K6" s="16"/>
      <c r="L6" s="16"/>
    </row>
    <row r="7" spans="1:13" s="25" customFormat="1" ht="17.25" customHeight="1">
      <c r="A7" s="17"/>
      <c r="B7" s="17"/>
      <c r="C7" s="18"/>
      <c r="D7" s="19"/>
      <c r="E7" s="20"/>
      <c r="F7" s="20"/>
      <c r="G7" s="21"/>
      <c r="H7" s="21"/>
      <c r="I7" s="22"/>
      <c r="J7" s="22"/>
      <c r="K7" s="22"/>
      <c r="L7" s="23"/>
      <c r="M7" s="24"/>
    </row>
    <row r="8" spans="1:16" ht="39.75" customHeight="1">
      <c r="A8" s="26"/>
      <c r="B8" s="26"/>
      <c r="C8" s="27"/>
      <c r="D8" s="28" t="s">
        <v>5</v>
      </c>
      <c r="E8" s="28"/>
      <c r="F8" s="28"/>
      <c r="G8" s="29" t="s">
        <v>6</v>
      </c>
      <c r="H8" s="29"/>
      <c r="I8" s="29"/>
      <c r="J8" s="29" t="s">
        <v>7</v>
      </c>
      <c r="K8" s="29"/>
      <c r="L8" s="29"/>
      <c r="M8" s="30"/>
      <c r="N8"/>
      <c r="O8"/>
      <c r="P8"/>
    </row>
    <row r="9" spans="1:15" ht="18" customHeight="1">
      <c r="A9" s="31" t="s">
        <v>8</v>
      </c>
      <c r="B9" s="31"/>
      <c r="C9" s="32" t="s">
        <v>9</v>
      </c>
      <c r="D9" s="33" t="s">
        <v>10</v>
      </c>
      <c r="E9" s="34" t="s">
        <v>11</v>
      </c>
      <c r="F9" s="33" t="s">
        <v>12</v>
      </c>
      <c r="G9" s="35" t="s">
        <v>13</v>
      </c>
      <c r="H9" s="35" t="s">
        <v>14</v>
      </c>
      <c r="I9" s="35" t="s">
        <v>15</v>
      </c>
      <c r="J9" s="33" t="s">
        <v>16</v>
      </c>
      <c r="K9" s="33" t="s">
        <v>17</v>
      </c>
      <c r="L9" s="33" t="s">
        <v>18</v>
      </c>
      <c r="M9" s="30"/>
      <c r="N9"/>
      <c r="O9"/>
    </row>
    <row r="10" spans="1:15" ht="13.5" customHeight="1">
      <c r="A10" s="36">
        <v>0</v>
      </c>
      <c r="B10" s="31" t="s">
        <v>19</v>
      </c>
      <c r="C10" s="32"/>
      <c r="D10" s="33"/>
      <c r="E10" s="33"/>
      <c r="F10" s="33"/>
      <c r="G10" s="35"/>
      <c r="H10" s="35"/>
      <c r="I10" s="35"/>
      <c r="J10" s="33"/>
      <c r="K10" s="33"/>
      <c r="L10" s="33"/>
      <c r="M10" s="30"/>
      <c r="N10"/>
      <c r="O10"/>
    </row>
    <row r="11" spans="1:15" ht="13.5" customHeight="1">
      <c r="A11" s="36"/>
      <c r="B11" s="31"/>
      <c r="C11" s="32"/>
      <c r="D11" s="33"/>
      <c r="E11" s="33"/>
      <c r="F11" s="33"/>
      <c r="G11" s="35"/>
      <c r="H11" s="35"/>
      <c r="I11" s="35"/>
      <c r="J11" s="33"/>
      <c r="K11" s="33"/>
      <c r="L11" s="33"/>
      <c r="M11" s="30"/>
      <c r="N11"/>
      <c r="O11"/>
    </row>
    <row r="12" spans="1:15" ht="18" customHeight="1">
      <c r="A12" s="37" t="s">
        <v>20</v>
      </c>
      <c r="B12" s="38" t="s">
        <v>21</v>
      </c>
      <c r="C12" s="32"/>
      <c r="D12" s="33"/>
      <c r="E12" s="33"/>
      <c r="F12" s="33"/>
      <c r="G12" s="35"/>
      <c r="H12" s="35"/>
      <c r="I12" s="35"/>
      <c r="J12" s="33"/>
      <c r="K12" s="33"/>
      <c r="L12" s="33"/>
      <c r="M12" s="30"/>
      <c r="N12"/>
      <c r="O12"/>
    </row>
    <row r="13" spans="1:13" s="25" customFormat="1" ht="9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25" customFormat="1" ht="21.75" customHeight="1">
      <c r="A14" s="41">
        <v>1</v>
      </c>
      <c r="B14" s="42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</row>
    <row r="15" spans="1:13" s="25" customFormat="1" ht="18" customHeight="1">
      <c r="A15" s="44">
        <v>101</v>
      </c>
      <c r="B15" s="45" t="s">
        <v>23</v>
      </c>
      <c r="C15" s="46"/>
      <c r="D15" s="47"/>
      <c r="E15" s="48"/>
      <c r="F15" s="49"/>
      <c r="G15" s="50">
        <f>1!C9</f>
        <v>0</v>
      </c>
      <c r="H15" s="50"/>
      <c r="I15" s="50"/>
      <c r="J15" s="51">
        <f aca="true" t="shared" si="0" ref="J15:J27">SUM(G15+D15)</f>
        <v>0</v>
      </c>
      <c r="K15" s="50"/>
      <c r="L15" s="50"/>
      <c r="M15" s="43"/>
    </row>
    <row r="16" spans="1:13" s="25" customFormat="1" ht="18" customHeight="1">
      <c r="A16" s="44">
        <v>102</v>
      </c>
      <c r="B16" s="45" t="s">
        <v>24</v>
      </c>
      <c r="C16" s="46"/>
      <c r="D16" s="47"/>
      <c r="E16" s="48"/>
      <c r="F16" s="49"/>
      <c r="G16" s="50">
        <f>1!C13</f>
        <v>0</v>
      </c>
      <c r="H16" s="50"/>
      <c r="I16" s="50"/>
      <c r="J16" s="51">
        <f t="shared" si="0"/>
        <v>0</v>
      </c>
      <c r="K16" s="50"/>
      <c r="L16" s="50"/>
      <c r="M16" s="43"/>
    </row>
    <row r="17" spans="1:13" s="25" customFormat="1" ht="18" customHeight="1">
      <c r="A17" s="52">
        <v>103</v>
      </c>
      <c r="B17" s="45" t="s">
        <v>25</v>
      </c>
      <c r="C17" s="46"/>
      <c r="D17" s="53"/>
      <c r="E17" s="48"/>
      <c r="F17" s="49"/>
      <c r="G17" s="50"/>
      <c r="H17" s="50"/>
      <c r="I17" s="50"/>
      <c r="J17" s="51">
        <f t="shared" si="0"/>
        <v>0</v>
      </c>
      <c r="K17" s="50"/>
      <c r="L17" s="50"/>
      <c r="M17" s="43"/>
    </row>
    <row r="18" spans="1:13" s="25" customFormat="1" ht="18" customHeight="1">
      <c r="A18" s="44">
        <v>104</v>
      </c>
      <c r="B18" s="45" t="s">
        <v>26</v>
      </c>
      <c r="C18" s="46"/>
      <c r="D18" s="47"/>
      <c r="E18" s="48"/>
      <c r="F18" s="49"/>
      <c r="G18" s="50">
        <f>1!C17</f>
        <v>0</v>
      </c>
      <c r="H18" s="50"/>
      <c r="I18" s="50"/>
      <c r="J18" s="51">
        <f t="shared" si="0"/>
        <v>0</v>
      </c>
      <c r="K18" s="50"/>
      <c r="L18" s="50"/>
      <c r="M18" s="43"/>
    </row>
    <row r="19" spans="1:13" s="25" customFormat="1" ht="18" customHeight="1">
      <c r="A19" s="52">
        <v>105</v>
      </c>
      <c r="B19" s="45" t="s">
        <v>27</v>
      </c>
      <c r="C19" s="46"/>
      <c r="D19" s="53"/>
      <c r="E19" s="48"/>
      <c r="F19" s="49"/>
      <c r="G19" s="50"/>
      <c r="H19" s="50"/>
      <c r="I19" s="50"/>
      <c r="J19" s="51">
        <f t="shared" si="0"/>
        <v>0</v>
      </c>
      <c r="K19" s="50"/>
      <c r="L19" s="50"/>
      <c r="M19" s="43"/>
    </row>
    <row r="20" spans="1:13" s="25" customFormat="1" ht="18" customHeight="1">
      <c r="A20" s="44">
        <v>106</v>
      </c>
      <c r="B20" s="45" t="s">
        <v>28</v>
      </c>
      <c r="C20" s="46"/>
      <c r="D20" s="47"/>
      <c r="E20" s="48"/>
      <c r="F20" s="49"/>
      <c r="G20" s="50">
        <f>1!C21</f>
        <v>0</v>
      </c>
      <c r="H20" s="50"/>
      <c r="I20" s="50"/>
      <c r="J20" s="51">
        <f t="shared" si="0"/>
        <v>0</v>
      </c>
      <c r="K20" s="50"/>
      <c r="L20" s="50"/>
      <c r="M20" s="43"/>
    </row>
    <row r="21" spans="1:13" s="25" customFormat="1" ht="18" customHeight="1">
      <c r="A21" s="44">
        <v>107</v>
      </c>
      <c r="B21" s="54" t="s">
        <v>29</v>
      </c>
      <c r="C21" s="46"/>
      <c r="D21" s="47"/>
      <c r="E21" s="48"/>
      <c r="F21" s="49"/>
      <c r="G21" s="50">
        <f>1!C25</f>
        <v>0</v>
      </c>
      <c r="H21" s="50"/>
      <c r="I21" s="50"/>
      <c r="J21" s="51">
        <f t="shared" si="0"/>
        <v>0</v>
      </c>
      <c r="K21" s="50"/>
      <c r="L21" s="50"/>
      <c r="M21" s="43"/>
    </row>
    <row r="22" spans="1:13" s="25" customFormat="1" ht="18" customHeight="1">
      <c r="A22" s="44">
        <v>108</v>
      </c>
      <c r="B22" s="45" t="s">
        <v>30</v>
      </c>
      <c r="C22" s="46"/>
      <c r="D22" s="47"/>
      <c r="E22" s="48"/>
      <c r="F22" s="49"/>
      <c r="G22" s="50">
        <f>1!C29</f>
        <v>0</v>
      </c>
      <c r="H22" s="50"/>
      <c r="I22" s="50"/>
      <c r="J22" s="51">
        <f t="shared" si="0"/>
        <v>0</v>
      </c>
      <c r="K22" s="50"/>
      <c r="L22" s="50"/>
      <c r="M22" s="43"/>
    </row>
    <row r="23" spans="1:13" s="25" customFormat="1" ht="18" customHeight="1">
      <c r="A23" s="44">
        <v>109</v>
      </c>
      <c r="B23" s="45" t="s">
        <v>31</v>
      </c>
      <c r="C23" s="46"/>
      <c r="D23" s="47"/>
      <c r="E23" s="48"/>
      <c r="F23" s="49"/>
      <c r="G23" s="50">
        <f>1!C33</f>
        <v>0</v>
      </c>
      <c r="H23" s="50"/>
      <c r="I23" s="50"/>
      <c r="J23" s="51">
        <f t="shared" si="0"/>
        <v>0</v>
      </c>
      <c r="K23" s="50"/>
      <c r="L23" s="50"/>
      <c r="M23" s="43"/>
    </row>
    <row r="24" spans="1:13" s="25" customFormat="1" ht="18" customHeight="1">
      <c r="A24" s="44">
        <v>110</v>
      </c>
      <c r="B24" s="45" t="s">
        <v>32</v>
      </c>
      <c r="C24" s="46"/>
      <c r="D24" s="47"/>
      <c r="E24" s="48"/>
      <c r="F24" s="49"/>
      <c r="G24" s="50">
        <f>1!C37</f>
        <v>0</v>
      </c>
      <c r="H24" s="50"/>
      <c r="I24" s="50"/>
      <c r="J24" s="51">
        <f t="shared" si="0"/>
        <v>0</v>
      </c>
      <c r="K24" s="50"/>
      <c r="L24" s="50"/>
      <c r="M24" s="43"/>
    </row>
    <row r="25" spans="1:13" s="25" customFormat="1" ht="18" customHeight="1">
      <c r="A25" s="44">
        <v>111</v>
      </c>
      <c r="B25" s="45" t="s">
        <v>33</v>
      </c>
      <c r="C25" s="46"/>
      <c r="D25" s="47"/>
      <c r="E25" s="48"/>
      <c r="F25" s="49"/>
      <c r="G25" s="50">
        <f>1!C41</f>
        <v>0</v>
      </c>
      <c r="H25" s="50"/>
      <c r="I25" s="50"/>
      <c r="J25" s="51">
        <f t="shared" si="0"/>
        <v>0</v>
      </c>
      <c r="K25" s="50"/>
      <c r="L25" s="50"/>
      <c r="M25" s="43"/>
    </row>
    <row r="26" spans="1:13" s="25" customFormat="1" ht="18" customHeight="1">
      <c r="A26" s="44">
        <v>112</v>
      </c>
      <c r="B26" s="45" t="s">
        <v>34</v>
      </c>
      <c r="C26" s="46"/>
      <c r="D26" s="47"/>
      <c r="E26" s="48"/>
      <c r="F26" s="49"/>
      <c r="G26" s="50">
        <f>1!C45</f>
        <v>0</v>
      </c>
      <c r="H26" s="50"/>
      <c r="I26" s="50"/>
      <c r="J26" s="51">
        <f t="shared" si="0"/>
        <v>0</v>
      </c>
      <c r="K26" s="50"/>
      <c r="L26" s="50"/>
      <c r="M26" s="43"/>
    </row>
    <row r="27" spans="1:13" s="25" customFormat="1" ht="18" customHeight="1">
      <c r="A27" s="44">
        <v>113</v>
      </c>
      <c r="B27" s="45" t="s">
        <v>35</v>
      </c>
      <c r="C27" s="46"/>
      <c r="D27" s="47"/>
      <c r="E27" s="48"/>
      <c r="F27" s="49"/>
      <c r="G27" s="50">
        <f>1!C49</f>
        <v>0</v>
      </c>
      <c r="H27" s="50"/>
      <c r="I27" s="50"/>
      <c r="J27" s="51">
        <f t="shared" si="0"/>
        <v>0</v>
      </c>
      <c r="K27" s="50"/>
      <c r="L27" s="50"/>
      <c r="M27" s="43"/>
    </row>
    <row r="28" spans="1:13" s="25" customFormat="1" ht="18" customHeight="1">
      <c r="A28" s="55"/>
      <c r="B28" s="56" t="s">
        <v>36</v>
      </c>
      <c r="C28" s="57">
        <f>SUM(C15:C27)</f>
        <v>0</v>
      </c>
      <c r="D28" s="58">
        <f>SUM(D15:D27)</f>
        <v>0</v>
      </c>
      <c r="E28" s="57"/>
      <c r="F28" s="59"/>
      <c r="G28" s="60">
        <f>SUM(G15:G27)</f>
        <v>0</v>
      </c>
      <c r="H28" s="60"/>
      <c r="I28" s="60"/>
      <c r="J28" s="61">
        <f>SUM(J15:J27)</f>
        <v>0</v>
      </c>
      <c r="K28" s="60"/>
      <c r="L28" s="60"/>
      <c r="M28" s="43"/>
    </row>
    <row r="29" spans="1:13" s="25" customFormat="1" ht="9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</row>
    <row r="30" spans="1:13" s="25" customFormat="1" ht="21.75" customHeight="1">
      <c r="A30" s="62">
        <v>2</v>
      </c>
      <c r="B30" s="42" t="s">
        <v>37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</row>
    <row r="31" spans="1:13" s="25" customFormat="1" ht="18" customHeight="1">
      <c r="A31" s="63">
        <v>201</v>
      </c>
      <c r="B31" s="64" t="s">
        <v>38</v>
      </c>
      <c r="C31" s="46"/>
      <c r="D31" s="65"/>
      <c r="E31" s="48"/>
      <c r="F31" s="49"/>
      <c r="G31" s="50"/>
      <c r="H31" s="50"/>
      <c r="I31" s="50"/>
      <c r="J31" s="51"/>
      <c r="K31" s="50"/>
      <c r="L31" s="50"/>
      <c r="M31" s="43"/>
    </row>
    <row r="32" spans="1:13" s="25" customFormat="1" ht="18" customHeight="1">
      <c r="A32" s="63">
        <v>202</v>
      </c>
      <c r="B32" s="64" t="s">
        <v>39</v>
      </c>
      <c r="C32" s="46"/>
      <c r="D32" s="65"/>
      <c r="E32" s="48"/>
      <c r="F32" s="49"/>
      <c r="G32" s="50"/>
      <c r="H32" s="50"/>
      <c r="I32" s="50"/>
      <c r="J32" s="51"/>
      <c r="K32" s="50"/>
      <c r="L32" s="50"/>
      <c r="M32" s="43"/>
    </row>
    <row r="33" spans="1:13" s="25" customFormat="1" ht="18" customHeight="1">
      <c r="A33" s="63">
        <v>203</v>
      </c>
      <c r="B33" s="64" t="s">
        <v>40</v>
      </c>
      <c r="C33" s="46"/>
      <c r="D33" s="65"/>
      <c r="E33" s="48"/>
      <c r="F33" s="49"/>
      <c r="G33" s="50"/>
      <c r="H33" s="50"/>
      <c r="I33" s="50"/>
      <c r="J33" s="51"/>
      <c r="K33" s="50"/>
      <c r="L33" s="50"/>
      <c r="M33" s="43"/>
    </row>
    <row r="34" spans="1:13" s="25" customFormat="1" ht="18" customHeight="1">
      <c r="A34" s="63">
        <v>204</v>
      </c>
      <c r="B34" s="64" t="s">
        <v>41</v>
      </c>
      <c r="C34" s="46"/>
      <c r="D34" s="65"/>
      <c r="E34" s="48"/>
      <c r="F34" s="49"/>
      <c r="G34" s="50"/>
      <c r="H34" s="50"/>
      <c r="I34" s="50"/>
      <c r="J34" s="51"/>
      <c r="K34" s="50"/>
      <c r="L34" s="50"/>
      <c r="M34" s="43"/>
    </row>
    <row r="35" spans="1:13" s="25" customFormat="1" ht="18" customHeight="1">
      <c r="A35" s="63">
        <v>205</v>
      </c>
      <c r="B35" s="64" t="s">
        <v>42</v>
      </c>
      <c r="C35" s="46"/>
      <c r="D35" s="65"/>
      <c r="E35" s="48"/>
      <c r="F35" s="49"/>
      <c r="G35" s="50"/>
      <c r="H35" s="50"/>
      <c r="I35" s="50"/>
      <c r="J35" s="51"/>
      <c r="K35" s="50"/>
      <c r="L35" s="50"/>
      <c r="M35" s="43"/>
    </row>
    <row r="36" spans="1:13" s="25" customFormat="1" ht="18" customHeight="1">
      <c r="A36" s="63">
        <v>206</v>
      </c>
      <c r="B36" s="64" t="s">
        <v>43</v>
      </c>
      <c r="C36" s="46"/>
      <c r="D36" s="65"/>
      <c r="E36" s="48"/>
      <c r="F36" s="49"/>
      <c r="G36" s="50"/>
      <c r="H36" s="50"/>
      <c r="I36" s="50"/>
      <c r="J36" s="51"/>
      <c r="K36" s="50"/>
      <c r="L36" s="50"/>
      <c r="M36" s="43"/>
    </row>
    <row r="37" spans="1:13" s="25" customFormat="1" ht="18" customHeight="1">
      <c r="A37" s="63">
        <v>207</v>
      </c>
      <c r="B37" s="64" t="s">
        <v>44</v>
      </c>
      <c r="C37" s="46"/>
      <c r="D37" s="65"/>
      <c r="E37" s="48"/>
      <c r="F37" s="49"/>
      <c r="G37" s="50"/>
      <c r="H37" s="50"/>
      <c r="I37" s="50"/>
      <c r="J37" s="51"/>
      <c r="K37" s="50"/>
      <c r="L37" s="50"/>
      <c r="M37" s="43"/>
    </row>
    <row r="38" spans="1:13" s="25" customFormat="1" ht="18" customHeight="1">
      <c r="A38" s="63">
        <v>208</v>
      </c>
      <c r="B38" s="64" t="s">
        <v>45</v>
      </c>
      <c r="C38" s="46"/>
      <c r="D38" s="65"/>
      <c r="E38" s="48"/>
      <c r="F38" s="49"/>
      <c r="G38" s="50"/>
      <c r="H38" s="50"/>
      <c r="I38" s="50"/>
      <c r="J38" s="51"/>
      <c r="K38" s="50"/>
      <c r="L38" s="50"/>
      <c r="M38" s="43"/>
    </row>
    <row r="39" spans="1:13" s="25" customFormat="1" ht="18" customHeight="1">
      <c r="A39" s="63">
        <v>209</v>
      </c>
      <c r="B39" s="64" t="s">
        <v>46</v>
      </c>
      <c r="C39" s="46"/>
      <c r="D39" s="65"/>
      <c r="E39" s="48"/>
      <c r="F39" s="49"/>
      <c r="G39" s="50"/>
      <c r="H39" s="50"/>
      <c r="I39" s="50"/>
      <c r="J39" s="51"/>
      <c r="K39" s="50"/>
      <c r="L39" s="50"/>
      <c r="M39" s="43"/>
    </row>
    <row r="40" spans="1:13" s="25" customFormat="1" ht="18" customHeight="1">
      <c r="A40" s="66">
        <v>210</v>
      </c>
      <c r="B40" s="64" t="s">
        <v>47</v>
      </c>
      <c r="C40" s="46"/>
      <c r="D40" s="47"/>
      <c r="E40" s="48"/>
      <c r="F40" s="49"/>
      <c r="G40" s="50">
        <f>2!C9</f>
        <v>0</v>
      </c>
      <c r="H40" s="50"/>
      <c r="I40" s="50"/>
      <c r="J40" s="51">
        <f aca="true" t="shared" si="1" ref="J40:J51">SUM(G40+D40)</f>
        <v>0</v>
      </c>
      <c r="K40" s="50"/>
      <c r="L40" s="50"/>
      <c r="M40" s="43"/>
    </row>
    <row r="41" spans="1:13" s="25" customFormat="1" ht="18" customHeight="1">
      <c r="A41" s="66">
        <v>211</v>
      </c>
      <c r="B41" s="64" t="s">
        <v>48</v>
      </c>
      <c r="C41" s="46"/>
      <c r="D41" s="47"/>
      <c r="E41" s="48"/>
      <c r="F41" s="49"/>
      <c r="G41" s="50">
        <f>2!C13</f>
        <v>0</v>
      </c>
      <c r="H41" s="50"/>
      <c r="I41" s="50"/>
      <c r="J41" s="51">
        <f t="shared" si="1"/>
        <v>0</v>
      </c>
      <c r="K41" s="50"/>
      <c r="L41" s="50"/>
      <c r="M41" s="43"/>
    </row>
    <row r="42" spans="1:13" s="25" customFormat="1" ht="18" customHeight="1">
      <c r="A42" s="66">
        <v>212</v>
      </c>
      <c r="B42" s="64" t="s">
        <v>49</v>
      </c>
      <c r="C42" s="46"/>
      <c r="D42" s="47"/>
      <c r="E42" s="48"/>
      <c r="F42" s="49"/>
      <c r="G42" s="50">
        <f>2!C17</f>
        <v>0</v>
      </c>
      <c r="H42" s="50"/>
      <c r="I42" s="50"/>
      <c r="J42" s="51">
        <f t="shared" si="1"/>
        <v>0</v>
      </c>
      <c r="K42" s="50"/>
      <c r="L42" s="50"/>
      <c r="M42" s="43"/>
    </row>
    <row r="43" spans="1:13" s="25" customFormat="1" ht="18" customHeight="1">
      <c r="A43" s="67">
        <v>213</v>
      </c>
      <c r="B43" s="64" t="s">
        <v>50</v>
      </c>
      <c r="C43" s="46"/>
      <c r="D43" s="47"/>
      <c r="E43" s="48"/>
      <c r="F43" s="49"/>
      <c r="G43" s="50">
        <f>2!C21</f>
        <v>0</v>
      </c>
      <c r="H43" s="50"/>
      <c r="I43" s="50"/>
      <c r="J43" s="51">
        <f t="shared" si="1"/>
        <v>0</v>
      </c>
      <c r="K43" s="50"/>
      <c r="L43" s="50"/>
      <c r="M43" s="43"/>
    </row>
    <row r="44" spans="1:13" s="25" customFormat="1" ht="18" customHeight="1">
      <c r="A44" s="67">
        <v>214</v>
      </c>
      <c r="B44" s="64" t="s">
        <v>51</v>
      </c>
      <c r="C44" s="46"/>
      <c r="D44" s="47"/>
      <c r="E44" s="48"/>
      <c r="F44" s="49"/>
      <c r="G44" s="50">
        <f>2!C25</f>
        <v>0</v>
      </c>
      <c r="H44" s="50"/>
      <c r="I44" s="50"/>
      <c r="J44" s="51">
        <f t="shared" si="1"/>
        <v>0</v>
      </c>
      <c r="K44" s="50"/>
      <c r="L44" s="50"/>
      <c r="M44" s="43"/>
    </row>
    <row r="45" spans="1:13" s="25" customFormat="1" ht="18" customHeight="1">
      <c r="A45" s="67">
        <v>215</v>
      </c>
      <c r="B45" s="64" t="s">
        <v>52</v>
      </c>
      <c r="C45" s="46"/>
      <c r="D45" s="47"/>
      <c r="E45" s="48"/>
      <c r="F45" s="49"/>
      <c r="G45" s="50">
        <f>2!C29</f>
        <v>0</v>
      </c>
      <c r="H45" s="50"/>
      <c r="I45" s="50"/>
      <c r="J45" s="51">
        <f t="shared" si="1"/>
        <v>0</v>
      </c>
      <c r="K45" s="50"/>
      <c r="L45" s="50"/>
      <c r="M45" s="43"/>
    </row>
    <row r="46" spans="1:13" s="25" customFormat="1" ht="18" customHeight="1">
      <c r="A46" s="67">
        <v>216</v>
      </c>
      <c r="B46" s="64" t="s">
        <v>53</v>
      </c>
      <c r="C46" s="46"/>
      <c r="D46" s="47"/>
      <c r="E46" s="48"/>
      <c r="F46" s="49"/>
      <c r="G46" s="50">
        <f>2!C33</f>
        <v>0</v>
      </c>
      <c r="H46" s="50"/>
      <c r="I46" s="50"/>
      <c r="J46" s="51">
        <f t="shared" si="1"/>
        <v>0</v>
      </c>
      <c r="K46" s="50"/>
      <c r="L46" s="50"/>
      <c r="M46" s="43"/>
    </row>
    <row r="47" spans="1:13" s="25" customFormat="1" ht="18" customHeight="1">
      <c r="A47" s="67">
        <v>217</v>
      </c>
      <c r="B47" s="64" t="s">
        <v>54</v>
      </c>
      <c r="C47" s="46"/>
      <c r="D47" s="47"/>
      <c r="E47" s="48"/>
      <c r="F47" s="49"/>
      <c r="G47" s="50">
        <f>2!C37</f>
        <v>0</v>
      </c>
      <c r="H47" s="50"/>
      <c r="I47" s="50"/>
      <c r="J47" s="51">
        <f t="shared" si="1"/>
        <v>0</v>
      </c>
      <c r="K47" s="50"/>
      <c r="L47" s="50"/>
      <c r="M47" s="43"/>
    </row>
    <row r="48" spans="1:13" s="25" customFormat="1" ht="18" customHeight="1">
      <c r="A48" s="67">
        <v>218</v>
      </c>
      <c r="B48" s="64" t="s">
        <v>55</v>
      </c>
      <c r="C48" s="46"/>
      <c r="D48" s="47"/>
      <c r="E48" s="48"/>
      <c r="F48" s="49"/>
      <c r="G48" s="50">
        <f>2!C41</f>
        <v>0</v>
      </c>
      <c r="H48" s="50"/>
      <c r="I48" s="50"/>
      <c r="J48" s="51">
        <f t="shared" si="1"/>
        <v>0</v>
      </c>
      <c r="K48" s="50"/>
      <c r="L48" s="50"/>
      <c r="M48" s="43"/>
    </row>
    <row r="49" spans="1:13" s="25" customFormat="1" ht="18" customHeight="1">
      <c r="A49" s="67">
        <v>219</v>
      </c>
      <c r="B49" s="64" t="s">
        <v>56</v>
      </c>
      <c r="C49" s="46"/>
      <c r="D49" s="47"/>
      <c r="E49" s="48"/>
      <c r="F49" s="49"/>
      <c r="G49" s="50">
        <f>2!C45</f>
        <v>0</v>
      </c>
      <c r="H49" s="50"/>
      <c r="I49" s="50"/>
      <c r="J49" s="51">
        <f t="shared" si="1"/>
        <v>0</v>
      </c>
      <c r="K49" s="50"/>
      <c r="L49" s="50"/>
      <c r="M49" s="43"/>
    </row>
    <row r="50" spans="1:13" s="25" customFormat="1" ht="18" customHeight="1">
      <c r="A50" s="67">
        <v>220</v>
      </c>
      <c r="B50" s="64" t="s">
        <v>57</v>
      </c>
      <c r="C50" s="46"/>
      <c r="D50" s="47"/>
      <c r="E50" s="48"/>
      <c r="F50" s="49"/>
      <c r="G50" s="50">
        <f>2!C49</f>
        <v>0</v>
      </c>
      <c r="H50" s="50"/>
      <c r="I50" s="50"/>
      <c r="J50" s="51">
        <f t="shared" si="1"/>
        <v>0</v>
      </c>
      <c r="K50" s="50"/>
      <c r="L50" s="50"/>
      <c r="M50" s="43"/>
    </row>
    <row r="51" spans="1:13" s="25" customFormat="1" ht="18" customHeight="1">
      <c r="A51" s="67">
        <v>221</v>
      </c>
      <c r="B51" s="64" t="s">
        <v>58</v>
      </c>
      <c r="C51" s="46"/>
      <c r="D51" s="47"/>
      <c r="E51" s="48"/>
      <c r="F51" s="49"/>
      <c r="G51" s="50">
        <f>2!C53</f>
        <v>0</v>
      </c>
      <c r="H51" s="50"/>
      <c r="I51" s="50"/>
      <c r="J51" s="51">
        <f t="shared" si="1"/>
        <v>0</v>
      </c>
      <c r="K51" s="50"/>
      <c r="L51" s="50"/>
      <c r="M51" s="43"/>
    </row>
    <row r="52" spans="1:13" s="25" customFormat="1" ht="18" customHeight="1">
      <c r="A52" s="63">
        <v>222</v>
      </c>
      <c r="B52" s="64" t="s">
        <v>59</v>
      </c>
      <c r="C52" s="46"/>
      <c r="D52" s="65"/>
      <c r="E52" s="48"/>
      <c r="F52" s="49"/>
      <c r="G52" s="50"/>
      <c r="H52" s="50"/>
      <c r="I52" s="50"/>
      <c r="J52" s="51"/>
      <c r="K52" s="50"/>
      <c r="L52" s="50"/>
      <c r="M52" s="43"/>
    </row>
    <row r="53" spans="1:13" s="25" customFormat="1" ht="18" customHeight="1">
      <c r="A53" s="63">
        <v>223</v>
      </c>
      <c r="B53" s="64" t="s">
        <v>60</v>
      </c>
      <c r="C53" s="46"/>
      <c r="D53" s="65"/>
      <c r="E53" s="48"/>
      <c r="F53" s="49"/>
      <c r="G53" s="50"/>
      <c r="H53" s="50"/>
      <c r="I53" s="50"/>
      <c r="J53" s="51"/>
      <c r="K53" s="50"/>
      <c r="L53" s="50"/>
      <c r="M53" s="43"/>
    </row>
    <row r="54" spans="1:13" s="25" customFormat="1" ht="18" customHeight="1">
      <c r="A54" s="63">
        <v>224</v>
      </c>
      <c r="B54" s="64" t="s">
        <v>61</v>
      </c>
      <c r="C54" s="46"/>
      <c r="D54" s="65"/>
      <c r="E54" s="48"/>
      <c r="F54" s="49"/>
      <c r="G54" s="50"/>
      <c r="H54" s="50"/>
      <c r="I54" s="50"/>
      <c r="J54" s="51"/>
      <c r="K54" s="50"/>
      <c r="L54" s="50"/>
      <c r="M54" s="43"/>
    </row>
    <row r="55" spans="1:13" s="25" customFormat="1" ht="18" customHeight="1">
      <c r="A55" s="67">
        <v>225</v>
      </c>
      <c r="B55" s="64" t="s">
        <v>62</v>
      </c>
      <c r="C55" s="46"/>
      <c r="D55" s="47"/>
      <c r="E55" s="48"/>
      <c r="F55" s="49"/>
      <c r="G55" s="50">
        <f>2!C57</f>
        <v>0</v>
      </c>
      <c r="H55" s="50"/>
      <c r="I55" s="50"/>
      <c r="J55" s="51">
        <f aca="true" t="shared" si="2" ref="J55:J62">SUM(G55+D55)</f>
        <v>0</v>
      </c>
      <c r="K55" s="50"/>
      <c r="L55" s="50"/>
      <c r="M55" s="43"/>
    </row>
    <row r="56" spans="1:13" s="25" customFormat="1" ht="18" customHeight="1">
      <c r="A56" s="66">
        <v>226</v>
      </c>
      <c r="B56" s="64" t="s">
        <v>63</v>
      </c>
      <c r="C56" s="46"/>
      <c r="D56" s="47"/>
      <c r="E56" s="48"/>
      <c r="F56" s="49"/>
      <c r="G56" s="50">
        <f>2!C61</f>
        <v>0</v>
      </c>
      <c r="H56" s="50"/>
      <c r="I56" s="50"/>
      <c r="J56" s="51">
        <f t="shared" si="2"/>
        <v>0</v>
      </c>
      <c r="K56" s="50"/>
      <c r="L56" s="50"/>
      <c r="M56" s="43"/>
    </row>
    <row r="57" spans="1:13" s="25" customFormat="1" ht="18" customHeight="1">
      <c r="A57" s="66">
        <v>227</v>
      </c>
      <c r="B57" s="64" t="s">
        <v>64</v>
      </c>
      <c r="C57" s="46"/>
      <c r="D57" s="47"/>
      <c r="E57" s="48"/>
      <c r="F57" s="49"/>
      <c r="G57" s="50">
        <f>2!C65</f>
        <v>0</v>
      </c>
      <c r="H57" s="50"/>
      <c r="I57" s="50"/>
      <c r="J57" s="51">
        <f t="shared" si="2"/>
        <v>0</v>
      </c>
      <c r="K57" s="50"/>
      <c r="L57" s="50"/>
      <c r="M57" s="43"/>
    </row>
    <row r="58" spans="1:13" s="25" customFormat="1" ht="18" customHeight="1">
      <c r="A58" s="66">
        <v>228</v>
      </c>
      <c r="B58" s="64" t="s">
        <v>65</v>
      </c>
      <c r="C58" s="46"/>
      <c r="D58" s="47"/>
      <c r="E58" s="48"/>
      <c r="F58" s="49"/>
      <c r="G58" s="50">
        <f>2!C69</f>
        <v>0</v>
      </c>
      <c r="H58" s="50"/>
      <c r="I58" s="50"/>
      <c r="J58" s="51">
        <f t="shared" si="2"/>
        <v>0</v>
      </c>
      <c r="K58" s="50"/>
      <c r="L58" s="50"/>
      <c r="M58" s="43"/>
    </row>
    <row r="59" spans="1:13" s="25" customFormat="1" ht="18" customHeight="1">
      <c r="A59" s="66">
        <v>229</v>
      </c>
      <c r="B59" s="64" t="s">
        <v>66</v>
      </c>
      <c r="C59" s="46"/>
      <c r="D59" s="47"/>
      <c r="E59" s="48"/>
      <c r="F59" s="49"/>
      <c r="G59" s="50">
        <f>2!C73</f>
        <v>0</v>
      </c>
      <c r="H59" s="50"/>
      <c r="I59" s="50"/>
      <c r="J59" s="51">
        <f t="shared" si="2"/>
        <v>0</v>
      </c>
      <c r="K59" s="50"/>
      <c r="L59" s="50"/>
      <c r="M59" s="43"/>
    </row>
    <row r="60" spans="1:13" s="25" customFormat="1" ht="18" customHeight="1">
      <c r="A60" s="66">
        <v>230</v>
      </c>
      <c r="B60" s="64" t="s">
        <v>67</v>
      </c>
      <c r="C60" s="46"/>
      <c r="D60" s="47"/>
      <c r="E60" s="48"/>
      <c r="F60" s="49"/>
      <c r="G60" s="50">
        <f>2!C77</f>
        <v>0</v>
      </c>
      <c r="H60" s="50"/>
      <c r="I60" s="50"/>
      <c r="J60" s="51">
        <f t="shared" si="2"/>
        <v>0</v>
      </c>
      <c r="K60" s="50"/>
      <c r="L60" s="50"/>
      <c r="M60" s="43"/>
    </row>
    <row r="61" spans="1:13" s="25" customFormat="1" ht="18" customHeight="1">
      <c r="A61" s="67">
        <v>231</v>
      </c>
      <c r="B61" s="64" t="s">
        <v>68</v>
      </c>
      <c r="C61" s="46"/>
      <c r="D61" s="47"/>
      <c r="E61" s="48"/>
      <c r="F61" s="49"/>
      <c r="G61" s="50">
        <f>2!C81</f>
        <v>0</v>
      </c>
      <c r="H61" s="50"/>
      <c r="I61" s="50"/>
      <c r="J61" s="51">
        <f t="shared" si="2"/>
        <v>0</v>
      </c>
      <c r="K61" s="50"/>
      <c r="L61" s="50"/>
      <c r="M61" s="43"/>
    </row>
    <row r="62" spans="1:13" s="25" customFormat="1" ht="18" customHeight="1">
      <c r="A62" s="67">
        <v>232</v>
      </c>
      <c r="B62" s="68" t="s">
        <v>35</v>
      </c>
      <c r="C62" s="46"/>
      <c r="D62" s="47"/>
      <c r="E62" s="48"/>
      <c r="F62" s="49"/>
      <c r="G62" s="50">
        <f>2!C85</f>
        <v>0</v>
      </c>
      <c r="H62" s="50"/>
      <c r="I62" s="50"/>
      <c r="J62" s="51">
        <f t="shared" si="2"/>
        <v>0</v>
      </c>
      <c r="K62" s="50"/>
      <c r="L62" s="50"/>
      <c r="M62" s="43"/>
    </row>
    <row r="63" spans="1:13" s="25" customFormat="1" ht="18" customHeight="1">
      <c r="A63" s="67">
        <v>233</v>
      </c>
      <c r="B63" s="68" t="s">
        <v>69</v>
      </c>
      <c r="C63" s="46"/>
      <c r="D63" s="65"/>
      <c r="E63" s="69">
        <f>C63</f>
        <v>0</v>
      </c>
      <c r="F63" s="49"/>
      <c r="G63" s="50"/>
      <c r="H63" s="50">
        <f>2!C91</f>
        <v>0</v>
      </c>
      <c r="I63" s="50"/>
      <c r="J63" s="51"/>
      <c r="K63" s="50">
        <f>SUM(H63+E63)</f>
        <v>0</v>
      </c>
      <c r="L63" s="50"/>
      <c r="M63" s="43"/>
    </row>
    <row r="64" spans="1:13" s="25" customFormat="1" ht="18" customHeight="1">
      <c r="A64" s="55"/>
      <c r="B64" s="56" t="s">
        <v>36</v>
      </c>
      <c r="C64" s="57">
        <f>SUM(C31:C63)</f>
        <v>0</v>
      </c>
      <c r="D64" s="58">
        <f>SUM(D40:D62)</f>
        <v>0</v>
      </c>
      <c r="E64" s="57">
        <f>E63</f>
        <v>0</v>
      </c>
      <c r="F64" s="59"/>
      <c r="G64" s="60">
        <f>SUM(G40:G62)</f>
        <v>0</v>
      </c>
      <c r="H64" s="60">
        <f>H63</f>
        <v>0</v>
      </c>
      <c r="I64" s="60"/>
      <c r="J64" s="61">
        <f>SUM(J40:J62)</f>
        <v>0</v>
      </c>
      <c r="K64" s="60">
        <f>K63</f>
        <v>0</v>
      </c>
      <c r="L64" s="60"/>
      <c r="M64" s="43"/>
    </row>
    <row r="65" spans="1:13" s="25" customFormat="1" ht="9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0"/>
    </row>
    <row r="66" spans="1:13" s="25" customFormat="1" ht="21.75" customHeight="1">
      <c r="A66" s="62">
        <v>3</v>
      </c>
      <c r="B66" s="62" t="s">
        <v>70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43"/>
    </row>
    <row r="67" spans="1:13" s="25" customFormat="1" ht="18" customHeight="1">
      <c r="A67" s="67">
        <v>301</v>
      </c>
      <c r="B67" s="70" t="s">
        <v>71</v>
      </c>
      <c r="C67" s="69"/>
      <c r="D67" s="47"/>
      <c r="E67" s="48"/>
      <c r="F67" s="49"/>
      <c r="G67" s="50">
        <f>3!C9</f>
        <v>0</v>
      </c>
      <c r="H67" s="50"/>
      <c r="I67" s="50"/>
      <c r="J67" s="51">
        <f aca="true" t="shared" si="3" ref="J67:J72">SUM(G67+D67)</f>
        <v>0</v>
      </c>
      <c r="K67" s="50"/>
      <c r="L67" s="50"/>
      <c r="M67" s="43"/>
    </row>
    <row r="68" spans="1:13" s="25" customFormat="1" ht="18" customHeight="1">
      <c r="A68" s="67">
        <v>302</v>
      </c>
      <c r="B68" s="70" t="s">
        <v>72</v>
      </c>
      <c r="C68" s="69"/>
      <c r="D68" s="47"/>
      <c r="E68" s="48"/>
      <c r="F68" s="49"/>
      <c r="G68" s="50">
        <f>3!C13</f>
        <v>0</v>
      </c>
      <c r="H68" s="50"/>
      <c r="I68" s="50"/>
      <c r="J68" s="51">
        <f t="shared" si="3"/>
        <v>0</v>
      </c>
      <c r="K68" s="50"/>
      <c r="L68" s="50"/>
      <c r="M68" s="43"/>
    </row>
    <row r="69" spans="1:13" s="25" customFormat="1" ht="18" customHeight="1">
      <c r="A69" s="67">
        <v>303</v>
      </c>
      <c r="B69" s="70" t="s">
        <v>73</v>
      </c>
      <c r="C69" s="69"/>
      <c r="D69" s="47"/>
      <c r="E69" s="48"/>
      <c r="F69" s="49"/>
      <c r="G69" s="50">
        <f>3!C17</f>
        <v>0</v>
      </c>
      <c r="H69" s="50"/>
      <c r="I69" s="50"/>
      <c r="J69" s="51">
        <f t="shared" si="3"/>
        <v>0</v>
      </c>
      <c r="K69" s="50"/>
      <c r="L69" s="50"/>
      <c r="M69" s="43"/>
    </row>
    <row r="70" spans="1:13" s="25" customFormat="1" ht="18" customHeight="1">
      <c r="A70" s="67">
        <v>304</v>
      </c>
      <c r="B70" s="70" t="s">
        <v>74</v>
      </c>
      <c r="C70" s="69"/>
      <c r="D70" s="47"/>
      <c r="E70" s="48"/>
      <c r="F70" s="49"/>
      <c r="G70" s="50">
        <f>3!C21</f>
        <v>0</v>
      </c>
      <c r="H70" s="50"/>
      <c r="I70" s="50"/>
      <c r="J70" s="51">
        <f t="shared" si="3"/>
        <v>0</v>
      </c>
      <c r="K70" s="50"/>
      <c r="L70" s="50"/>
      <c r="M70" s="43"/>
    </row>
    <row r="71" spans="1:13" s="25" customFormat="1" ht="18" customHeight="1">
      <c r="A71" s="67">
        <v>305</v>
      </c>
      <c r="B71" s="70" t="s">
        <v>75</v>
      </c>
      <c r="C71" s="69"/>
      <c r="D71" s="47"/>
      <c r="E71" s="48"/>
      <c r="F71" s="49"/>
      <c r="G71" s="50">
        <f>3!C25</f>
        <v>0</v>
      </c>
      <c r="H71" s="50"/>
      <c r="I71" s="50"/>
      <c r="J71" s="51">
        <f t="shared" si="3"/>
        <v>0</v>
      </c>
      <c r="K71" s="50"/>
      <c r="L71" s="50"/>
      <c r="M71" s="43"/>
    </row>
    <row r="72" spans="1:13" s="25" customFormat="1" ht="18" customHeight="1">
      <c r="A72" s="67">
        <v>306</v>
      </c>
      <c r="B72" s="70" t="s">
        <v>76</v>
      </c>
      <c r="C72" s="69"/>
      <c r="D72" s="47"/>
      <c r="E72" s="48"/>
      <c r="F72" s="49"/>
      <c r="G72" s="50">
        <f>3!C29</f>
        <v>0</v>
      </c>
      <c r="H72" s="50"/>
      <c r="I72" s="50"/>
      <c r="J72" s="51">
        <f t="shared" si="3"/>
        <v>0</v>
      </c>
      <c r="K72" s="50"/>
      <c r="L72" s="50"/>
      <c r="M72" s="43"/>
    </row>
    <row r="73" spans="1:13" s="25" customFormat="1" ht="18" customHeight="1">
      <c r="A73" s="67">
        <v>307</v>
      </c>
      <c r="B73" s="68" t="s">
        <v>69</v>
      </c>
      <c r="C73" s="69"/>
      <c r="D73" s="65"/>
      <c r="E73" s="69">
        <f>C73</f>
        <v>0</v>
      </c>
      <c r="F73" s="49"/>
      <c r="G73" s="50"/>
      <c r="H73" s="50">
        <f>3!C35</f>
        <v>0</v>
      </c>
      <c r="I73" s="50"/>
      <c r="J73" s="51"/>
      <c r="K73" s="50">
        <f>SUM(H73+E73)</f>
        <v>0</v>
      </c>
      <c r="L73" s="50"/>
      <c r="M73" s="43"/>
    </row>
    <row r="74" spans="1:13" s="25" customFormat="1" ht="18" customHeight="1">
      <c r="A74" s="55"/>
      <c r="B74" s="56" t="s">
        <v>36</v>
      </c>
      <c r="C74" s="57">
        <f>SUM(C67:C73)</f>
        <v>0</v>
      </c>
      <c r="D74" s="58">
        <f>SUM(D67:D72)</f>
        <v>0</v>
      </c>
      <c r="E74" s="57">
        <f>E73</f>
        <v>0</v>
      </c>
      <c r="F74" s="59"/>
      <c r="G74" s="60">
        <f>SUM(G67:G72)</f>
        <v>0</v>
      </c>
      <c r="H74" s="60">
        <f>H73</f>
        <v>0</v>
      </c>
      <c r="I74" s="60"/>
      <c r="J74" s="61">
        <f>SUM(J67:J72)</f>
        <v>0</v>
      </c>
      <c r="K74" s="60">
        <f>K73</f>
        <v>0</v>
      </c>
      <c r="L74" s="60"/>
      <c r="M74" s="43"/>
    </row>
    <row r="75" spans="1:13" s="25" customFormat="1" ht="9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</row>
    <row r="76" spans="1:13" s="25" customFormat="1" ht="21.75" customHeight="1">
      <c r="A76" s="62">
        <v>4</v>
      </c>
      <c r="B76" s="62" t="s">
        <v>77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43"/>
    </row>
    <row r="77" spans="1:13" s="25" customFormat="1" ht="18" customHeight="1">
      <c r="A77" s="67">
        <v>401</v>
      </c>
      <c r="B77" s="68" t="s">
        <v>78</v>
      </c>
      <c r="C77" s="69"/>
      <c r="D77" s="47"/>
      <c r="E77" s="48"/>
      <c r="F77" s="49"/>
      <c r="G77" s="50">
        <f>4!C9</f>
        <v>0</v>
      </c>
      <c r="H77" s="50"/>
      <c r="I77" s="50"/>
      <c r="J77" s="51">
        <f aca="true" t="shared" si="4" ref="J77:J78">SUM(G77+D77)</f>
        <v>0</v>
      </c>
      <c r="K77" s="50"/>
      <c r="L77" s="50"/>
      <c r="M77" s="43"/>
    </row>
    <row r="78" spans="1:13" s="25" customFormat="1" ht="18" customHeight="1">
      <c r="A78" s="67">
        <v>402</v>
      </c>
      <c r="B78" s="70" t="s">
        <v>79</v>
      </c>
      <c r="C78" s="69"/>
      <c r="D78" s="47"/>
      <c r="E78" s="48"/>
      <c r="F78" s="49"/>
      <c r="G78" s="50">
        <f>4!C13</f>
        <v>0</v>
      </c>
      <c r="H78" s="50"/>
      <c r="I78" s="50"/>
      <c r="J78" s="51">
        <f t="shared" si="4"/>
        <v>0</v>
      </c>
      <c r="K78" s="50"/>
      <c r="L78" s="50"/>
      <c r="M78" s="43"/>
    </row>
    <row r="79" spans="1:13" s="25" customFormat="1" ht="18" customHeight="1">
      <c r="A79" s="67">
        <v>403</v>
      </c>
      <c r="B79" s="68" t="s">
        <v>69</v>
      </c>
      <c r="C79" s="69"/>
      <c r="D79" s="65"/>
      <c r="E79" s="69">
        <f>C79</f>
        <v>0</v>
      </c>
      <c r="F79" s="49"/>
      <c r="G79" s="50"/>
      <c r="H79" s="50">
        <f>4!C19</f>
        <v>0</v>
      </c>
      <c r="I79" s="50"/>
      <c r="J79" s="51"/>
      <c r="K79" s="50">
        <f>SUM(H79+E79)</f>
        <v>0</v>
      </c>
      <c r="L79" s="50"/>
      <c r="M79" s="43"/>
    </row>
    <row r="80" spans="1:13" s="25" customFormat="1" ht="18" customHeight="1">
      <c r="A80" s="55"/>
      <c r="B80" s="56" t="s">
        <v>36</v>
      </c>
      <c r="C80" s="57">
        <f>SUM(C77:C79)</f>
        <v>0</v>
      </c>
      <c r="D80" s="58">
        <f>SUM(D77:D78)</f>
        <v>0</v>
      </c>
      <c r="E80" s="57">
        <f>E79</f>
        <v>0</v>
      </c>
      <c r="F80" s="59"/>
      <c r="G80" s="60">
        <f>SUM(G77:G78)</f>
        <v>0</v>
      </c>
      <c r="H80" s="60">
        <f>H79</f>
        <v>0</v>
      </c>
      <c r="I80" s="60"/>
      <c r="J80" s="61">
        <f>SUM(J77:J78)</f>
        <v>0</v>
      </c>
      <c r="K80" s="60">
        <f>K79</f>
        <v>0</v>
      </c>
      <c r="L80" s="60"/>
      <c r="M80" s="43"/>
    </row>
    <row r="81" spans="1:13" s="25" customFormat="1" ht="9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</row>
    <row r="82" spans="1:13" s="25" customFormat="1" ht="21.75" customHeight="1">
      <c r="A82" s="62">
        <v>5</v>
      </c>
      <c r="B82" s="42" t="s">
        <v>80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3"/>
    </row>
    <row r="83" spans="1:13" s="25" customFormat="1" ht="18" customHeight="1">
      <c r="A83" s="67">
        <v>501</v>
      </c>
      <c r="B83" s="70" t="s">
        <v>81</v>
      </c>
      <c r="C83" s="69"/>
      <c r="D83" s="47"/>
      <c r="E83" s="48"/>
      <c r="F83" s="49"/>
      <c r="G83" s="50">
        <f>5!C9</f>
        <v>0</v>
      </c>
      <c r="H83" s="50"/>
      <c r="I83" s="50"/>
      <c r="J83" s="51">
        <f aca="true" t="shared" si="5" ref="J83:J85">SUM(G83+D83)</f>
        <v>0</v>
      </c>
      <c r="K83" s="50"/>
      <c r="L83" s="50"/>
      <c r="M83" s="43"/>
    </row>
    <row r="84" spans="1:13" s="25" customFormat="1" ht="18" customHeight="1">
      <c r="A84" s="67">
        <v>502</v>
      </c>
      <c r="B84" s="70" t="s">
        <v>82</v>
      </c>
      <c r="C84" s="69"/>
      <c r="D84" s="47"/>
      <c r="E84" s="48"/>
      <c r="F84" s="49"/>
      <c r="G84" s="50">
        <f>5!C13</f>
        <v>0</v>
      </c>
      <c r="H84" s="50"/>
      <c r="I84" s="50"/>
      <c r="J84" s="51">
        <f t="shared" si="5"/>
        <v>0</v>
      </c>
      <c r="K84" s="50"/>
      <c r="L84" s="50"/>
      <c r="M84" s="43"/>
    </row>
    <row r="85" spans="1:13" s="25" customFormat="1" ht="18" customHeight="1">
      <c r="A85" s="67">
        <v>503</v>
      </c>
      <c r="B85" s="70" t="s">
        <v>83</v>
      </c>
      <c r="C85" s="69"/>
      <c r="D85" s="47"/>
      <c r="E85" s="48"/>
      <c r="F85" s="49"/>
      <c r="G85" s="50">
        <f>5!C17</f>
        <v>0</v>
      </c>
      <c r="H85" s="50"/>
      <c r="I85" s="50"/>
      <c r="J85" s="51">
        <f t="shared" si="5"/>
        <v>0</v>
      </c>
      <c r="K85" s="50"/>
      <c r="L85" s="50"/>
      <c r="M85" s="43"/>
    </row>
    <row r="86" spans="1:13" s="25" customFormat="1" ht="18" customHeight="1">
      <c r="A86" s="67">
        <v>504</v>
      </c>
      <c r="B86" s="70" t="s">
        <v>69</v>
      </c>
      <c r="C86" s="69"/>
      <c r="D86" s="65"/>
      <c r="E86" s="69">
        <f>C86</f>
        <v>0</v>
      </c>
      <c r="F86" s="49"/>
      <c r="G86" s="50"/>
      <c r="H86" s="50">
        <f>5!C23</f>
        <v>0</v>
      </c>
      <c r="I86" s="50"/>
      <c r="J86" s="51"/>
      <c r="K86" s="50">
        <f>H86+E86</f>
        <v>0</v>
      </c>
      <c r="L86" s="50"/>
      <c r="M86" s="43"/>
    </row>
    <row r="87" spans="1:13" s="25" customFormat="1" ht="18" customHeight="1">
      <c r="A87" s="55"/>
      <c r="B87" s="56" t="s">
        <v>36</v>
      </c>
      <c r="C87" s="57">
        <f>SUM(C83:C86)</f>
        <v>0</v>
      </c>
      <c r="D87" s="58">
        <f>SUM(D83:D85)</f>
        <v>0</v>
      </c>
      <c r="E87" s="57">
        <f>E86</f>
        <v>0</v>
      </c>
      <c r="F87" s="59"/>
      <c r="G87" s="60">
        <f>SUM(G83:G85)</f>
        <v>0</v>
      </c>
      <c r="H87" s="60">
        <f>H86</f>
        <v>0</v>
      </c>
      <c r="I87" s="60"/>
      <c r="J87" s="61">
        <f>SUM(J83:J85)</f>
        <v>0</v>
      </c>
      <c r="K87" s="60">
        <f>K86</f>
        <v>0</v>
      </c>
      <c r="L87" s="60"/>
      <c r="M87" s="43"/>
    </row>
    <row r="88" spans="1:13" s="25" customFormat="1" ht="9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</row>
    <row r="89" spans="1:13" s="25" customFormat="1" ht="21.75" customHeight="1">
      <c r="A89" s="62">
        <v>6</v>
      </c>
      <c r="B89" s="42" t="s">
        <v>84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3"/>
    </row>
    <row r="90" spans="1:13" s="25" customFormat="1" ht="18" customHeight="1">
      <c r="A90" s="67">
        <v>601</v>
      </c>
      <c r="B90" s="70" t="s">
        <v>85</v>
      </c>
      <c r="C90" s="69"/>
      <c r="D90" s="47"/>
      <c r="E90" s="48"/>
      <c r="F90" s="49"/>
      <c r="G90" s="50">
        <f>6!C9</f>
        <v>0</v>
      </c>
      <c r="H90" s="50"/>
      <c r="I90" s="50"/>
      <c r="J90" s="51">
        <f aca="true" t="shared" si="6" ref="J90:J97">G90+D90</f>
        <v>0</v>
      </c>
      <c r="K90" s="50"/>
      <c r="L90" s="50"/>
      <c r="M90" s="43"/>
    </row>
    <row r="91" spans="1:13" s="25" customFormat="1" ht="18" customHeight="1">
      <c r="A91" s="67">
        <v>602</v>
      </c>
      <c r="B91" s="70" t="s">
        <v>86</v>
      </c>
      <c r="C91" s="69"/>
      <c r="D91" s="47"/>
      <c r="E91" s="48"/>
      <c r="F91" s="49"/>
      <c r="G91" s="50">
        <f>6!C13</f>
        <v>0</v>
      </c>
      <c r="H91" s="50"/>
      <c r="I91" s="50"/>
      <c r="J91" s="51">
        <f t="shared" si="6"/>
        <v>0</v>
      </c>
      <c r="K91" s="50"/>
      <c r="L91" s="50"/>
      <c r="M91" s="43"/>
    </row>
    <row r="92" spans="1:13" s="25" customFormat="1" ht="18" customHeight="1">
      <c r="A92" s="67">
        <v>603</v>
      </c>
      <c r="B92" s="70" t="s">
        <v>87</v>
      </c>
      <c r="C92" s="69"/>
      <c r="D92" s="47"/>
      <c r="E92" s="48"/>
      <c r="F92" s="49"/>
      <c r="G92" s="50">
        <f>6!C17</f>
        <v>0</v>
      </c>
      <c r="H92" s="50"/>
      <c r="I92" s="50"/>
      <c r="J92" s="51">
        <f t="shared" si="6"/>
        <v>0</v>
      </c>
      <c r="K92" s="50"/>
      <c r="L92" s="50"/>
      <c r="M92" s="43"/>
    </row>
    <row r="93" spans="1:13" s="25" customFormat="1" ht="18" customHeight="1">
      <c r="A93" s="67">
        <v>604</v>
      </c>
      <c r="B93" s="70" t="s">
        <v>88</v>
      </c>
      <c r="C93" s="69"/>
      <c r="D93" s="47"/>
      <c r="E93" s="48"/>
      <c r="F93" s="49"/>
      <c r="G93" s="50">
        <f>6!C21</f>
        <v>0</v>
      </c>
      <c r="H93" s="50"/>
      <c r="I93" s="50"/>
      <c r="J93" s="51">
        <f t="shared" si="6"/>
        <v>0</v>
      </c>
      <c r="K93" s="50"/>
      <c r="L93" s="50"/>
      <c r="M93" s="43"/>
    </row>
    <row r="94" spans="1:13" s="25" customFormat="1" ht="18" customHeight="1">
      <c r="A94" s="67">
        <v>605</v>
      </c>
      <c r="B94" s="70" t="s">
        <v>89</v>
      </c>
      <c r="C94" s="69"/>
      <c r="D94" s="47"/>
      <c r="E94" s="48"/>
      <c r="F94" s="49"/>
      <c r="G94" s="50">
        <f>6!C25</f>
        <v>0</v>
      </c>
      <c r="H94" s="50"/>
      <c r="I94" s="50"/>
      <c r="J94" s="51">
        <f t="shared" si="6"/>
        <v>0</v>
      </c>
      <c r="K94" s="50"/>
      <c r="L94" s="50"/>
      <c r="M94" s="43"/>
    </row>
    <row r="95" spans="1:13" s="25" customFormat="1" ht="18" customHeight="1">
      <c r="A95" s="67">
        <v>606</v>
      </c>
      <c r="B95" s="70" t="s">
        <v>90</v>
      </c>
      <c r="C95" s="69"/>
      <c r="D95" s="47"/>
      <c r="E95" s="48"/>
      <c r="F95" s="49"/>
      <c r="G95" s="50">
        <f>6!C29</f>
        <v>0</v>
      </c>
      <c r="H95" s="50"/>
      <c r="I95" s="50"/>
      <c r="J95" s="51">
        <f t="shared" si="6"/>
        <v>0</v>
      </c>
      <c r="K95" s="50"/>
      <c r="L95" s="50"/>
      <c r="M95" s="43"/>
    </row>
    <row r="96" spans="1:13" s="25" customFormat="1" ht="18" customHeight="1">
      <c r="A96" s="67">
        <v>607</v>
      </c>
      <c r="B96" s="70" t="s">
        <v>91</v>
      </c>
      <c r="C96" s="69"/>
      <c r="D96" s="47"/>
      <c r="E96" s="48"/>
      <c r="F96" s="49"/>
      <c r="G96" s="50">
        <f>6!C33</f>
        <v>0</v>
      </c>
      <c r="H96" s="50"/>
      <c r="I96" s="50"/>
      <c r="J96" s="51">
        <f t="shared" si="6"/>
        <v>0</v>
      </c>
      <c r="K96" s="50"/>
      <c r="L96" s="50"/>
      <c r="M96" s="43"/>
    </row>
    <row r="97" spans="1:13" s="25" customFormat="1" ht="18" customHeight="1">
      <c r="A97" s="67">
        <v>608</v>
      </c>
      <c r="B97" s="70" t="s">
        <v>35</v>
      </c>
      <c r="C97" s="69"/>
      <c r="D97" s="47"/>
      <c r="E97" s="48"/>
      <c r="F97" s="49"/>
      <c r="G97" s="50">
        <f>6!C37</f>
        <v>0</v>
      </c>
      <c r="H97" s="50"/>
      <c r="I97" s="50"/>
      <c r="J97" s="51">
        <f t="shared" si="6"/>
        <v>0</v>
      </c>
      <c r="K97" s="50"/>
      <c r="L97" s="50"/>
      <c r="M97" s="43"/>
    </row>
    <row r="98" spans="1:13" s="25" customFormat="1" ht="18" customHeight="1">
      <c r="A98" s="67">
        <v>609</v>
      </c>
      <c r="B98" s="70" t="s">
        <v>69</v>
      </c>
      <c r="C98" s="69"/>
      <c r="D98" s="65"/>
      <c r="E98" s="69">
        <f>C98</f>
        <v>0</v>
      </c>
      <c r="F98" s="49"/>
      <c r="G98" s="50"/>
      <c r="H98" s="50">
        <f>6!C43</f>
        <v>0</v>
      </c>
      <c r="I98" s="50"/>
      <c r="J98" s="51"/>
      <c r="K98" s="50">
        <f>H98+E98</f>
        <v>0</v>
      </c>
      <c r="L98" s="50"/>
      <c r="M98" s="43"/>
    </row>
    <row r="99" spans="1:13" s="25" customFormat="1" ht="18" customHeight="1">
      <c r="A99" s="55"/>
      <c r="B99" s="56" t="s">
        <v>36</v>
      </c>
      <c r="C99" s="57">
        <f>SUM(C90:C98)</f>
        <v>0</v>
      </c>
      <c r="D99" s="58">
        <f>SUM(D90:D97)</f>
        <v>0</v>
      </c>
      <c r="E99" s="57">
        <f>E98</f>
        <v>0</v>
      </c>
      <c r="F99" s="59"/>
      <c r="G99" s="60">
        <f>SUM(G90:G97)</f>
        <v>0</v>
      </c>
      <c r="H99" s="60">
        <f>H98</f>
        <v>0</v>
      </c>
      <c r="I99" s="60"/>
      <c r="J99" s="61">
        <f>SUM(J90:J97)</f>
        <v>0</v>
      </c>
      <c r="K99" s="60">
        <f>K98</f>
        <v>0</v>
      </c>
      <c r="L99" s="60"/>
      <c r="M99" s="43"/>
    </row>
    <row r="100" spans="1:13" s="25" customFormat="1" ht="9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40"/>
    </row>
    <row r="101" spans="1:13" s="25" customFormat="1" ht="21.75" customHeight="1">
      <c r="A101" s="62">
        <v>7</v>
      </c>
      <c r="B101" s="71" t="s">
        <v>92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43"/>
    </row>
    <row r="102" spans="1:13" s="25" customFormat="1" ht="18" customHeight="1">
      <c r="A102" s="67">
        <v>701</v>
      </c>
      <c r="B102" s="70" t="s">
        <v>93</v>
      </c>
      <c r="C102" s="69"/>
      <c r="D102" s="47"/>
      <c r="E102" s="48"/>
      <c r="F102" s="49"/>
      <c r="G102" s="50">
        <f>7!C9</f>
        <v>0</v>
      </c>
      <c r="H102" s="50"/>
      <c r="I102" s="50"/>
      <c r="J102" s="51">
        <f aca="true" t="shared" si="7" ref="J102:J109">SUM(G102+D102)</f>
        <v>0</v>
      </c>
      <c r="K102" s="50"/>
      <c r="L102" s="50"/>
      <c r="M102" s="43"/>
    </row>
    <row r="103" spans="1:13" s="25" customFormat="1" ht="18" customHeight="1">
      <c r="A103" s="67">
        <v>702</v>
      </c>
      <c r="B103" s="70" t="s">
        <v>94</v>
      </c>
      <c r="C103" s="69"/>
      <c r="D103" s="47"/>
      <c r="E103" s="48"/>
      <c r="F103" s="49"/>
      <c r="G103" s="50">
        <f>7!C13</f>
        <v>0</v>
      </c>
      <c r="H103" s="50"/>
      <c r="I103" s="50"/>
      <c r="J103" s="51">
        <f t="shared" si="7"/>
        <v>0</v>
      </c>
      <c r="K103" s="50"/>
      <c r="L103" s="50"/>
      <c r="M103" s="43"/>
    </row>
    <row r="104" spans="1:13" s="25" customFormat="1" ht="18" customHeight="1">
      <c r="A104" s="67">
        <v>703</v>
      </c>
      <c r="B104" s="70" t="s">
        <v>95</v>
      </c>
      <c r="C104" s="69"/>
      <c r="D104" s="47"/>
      <c r="E104" s="48"/>
      <c r="F104" s="49"/>
      <c r="G104" s="50">
        <f>7!C17</f>
        <v>0</v>
      </c>
      <c r="H104" s="50"/>
      <c r="I104" s="50"/>
      <c r="J104" s="51">
        <f t="shared" si="7"/>
        <v>0</v>
      </c>
      <c r="K104" s="50"/>
      <c r="L104" s="50"/>
      <c r="M104" s="43"/>
    </row>
    <row r="105" spans="1:13" s="25" customFormat="1" ht="18" customHeight="1">
      <c r="A105" s="67">
        <v>704</v>
      </c>
      <c r="B105" s="70" t="s">
        <v>96</v>
      </c>
      <c r="C105" s="69"/>
      <c r="D105" s="47"/>
      <c r="E105" s="48"/>
      <c r="F105" s="49"/>
      <c r="G105" s="50">
        <f>7!C21</f>
        <v>0</v>
      </c>
      <c r="H105" s="50"/>
      <c r="I105" s="50"/>
      <c r="J105" s="51">
        <f t="shared" si="7"/>
        <v>0</v>
      </c>
      <c r="K105" s="50"/>
      <c r="L105" s="50"/>
      <c r="M105" s="43"/>
    </row>
    <row r="106" spans="1:13" s="25" customFormat="1" ht="18" customHeight="1">
      <c r="A106" s="67">
        <v>705</v>
      </c>
      <c r="B106" s="70" t="s">
        <v>97</v>
      </c>
      <c r="C106" s="69"/>
      <c r="D106" s="47"/>
      <c r="E106" s="48"/>
      <c r="F106" s="49"/>
      <c r="G106" s="50">
        <f>7!C25</f>
        <v>0</v>
      </c>
      <c r="H106" s="50"/>
      <c r="I106" s="50"/>
      <c r="J106" s="51">
        <f t="shared" si="7"/>
        <v>0</v>
      </c>
      <c r="K106" s="50"/>
      <c r="L106" s="50"/>
      <c r="M106" s="43"/>
    </row>
    <row r="107" spans="1:13" s="25" customFormat="1" ht="18" customHeight="1">
      <c r="A107" s="67">
        <v>706</v>
      </c>
      <c r="B107" s="70" t="s">
        <v>98</v>
      </c>
      <c r="C107" s="69"/>
      <c r="D107" s="47"/>
      <c r="E107" s="48"/>
      <c r="F107" s="49"/>
      <c r="G107" s="50">
        <f>7!C29</f>
        <v>0</v>
      </c>
      <c r="H107" s="50"/>
      <c r="I107" s="50"/>
      <c r="J107" s="51">
        <f t="shared" si="7"/>
        <v>0</v>
      </c>
      <c r="K107" s="50"/>
      <c r="L107" s="50"/>
      <c r="M107" s="43"/>
    </row>
    <row r="108" spans="1:13" s="25" customFormat="1" ht="18" customHeight="1">
      <c r="A108" s="67">
        <v>707</v>
      </c>
      <c r="B108" s="70" t="s">
        <v>99</v>
      </c>
      <c r="C108" s="69"/>
      <c r="D108" s="47"/>
      <c r="E108" s="48"/>
      <c r="F108" s="49"/>
      <c r="G108" s="50">
        <f>7!C33</f>
        <v>0</v>
      </c>
      <c r="H108" s="50"/>
      <c r="I108" s="50"/>
      <c r="J108" s="51">
        <f t="shared" si="7"/>
        <v>0</v>
      </c>
      <c r="K108" s="50"/>
      <c r="L108" s="50"/>
      <c r="M108" s="43"/>
    </row>
    <row r="109" spans="1:13" s="25" customFormat="1" ht="18" customHeight="1">
      <c r="A109" s="67">
        <v>708</v>
      </c>
      <c r="B109" s="70" t="s">
        <v>100</v>
      </c>
      <c r="C109" s="69"/>
      <c r="D109" s="47"/>
      <c r="E109" s="48"/>
      <c r="F109" s="49"/>
      <c r="G109" s="50">
        <f>7!C37</f>
        <v>0</v>
      </c>
      <c r="H109" s="50"/>
      <c r="I109" s="50"/>
      <c r="J109" s="51">
        <f t="shared" si="7"/>
        <v>0</v>
      </c>
      <c r="K109" s="50"/>
      <c r="L109" s="50"/>
      <c r="M109" s="43"/>
    </row>
    <row r="110" spans="1:13" s="25" customFormat="1" ht="18" customHeight="1">
      <c r="A110" s="67">
        <v>709</v>
      </c>
      <c r="B110" s="70" t="s">
        <v>69</v>
      </c>
      <c r="C110" s="69"/>
      <c r="D110" s="65"/>
      <c r="E110" s="69">
        <f>C110</f>
        <v>0</v>
      </c>
      <c r="F110" s="49"/>
      <c r="G110" s="50"/>
      <c r="H110" s="50">
        <f>7!C43</f>
        <v>0</v>
      </c>
      <c r="I110" s="50"/>
      <c r="J110" s="51"/>
      <c r="K110" s="50">
        <f>H110+E110</f>
        <v>0</v>
      </c>
      <c r="L110" s="50"/>
      <c r="M110" s="43"/>
    </row>
    <row r="111" spans="1:13" s="25" customFormat="1" ht="18" customHeight="1">
      <c r="A111" s="55"/>
      <c r="B111" s="56" t="s">
        <v>36</v>
      </c>
      <c r="C111" s="57">
        <f>SUM(C102:C110)</f>
        <v>0</v>
      </c>
      <c r="D111" s="58">
        <f>SUM(D102:D109)</f>
        <v>0</v>
      </c>
      <c r="E111" s="57">
        <f>E110</f>
        <v>0</v>
      </c>
      <c r="F111" s="59"/>
      <c r="G111" s="60">
        <f>SUM(G102:G109)</f>
        <v>0</v>
      </c>
      <c r="H111" s="60">
        <f>H110</f>
        <v>0</v>
      </c>
      <c r="I111" s="60"/>
      <c r="J111" s="61">
        <f>SUM(J102:J109)</f>
        <v>0</v>
      </c>
      <c r="K111" s="60">
        <f>K110</f>
        <v>0</v>
      </c>
      <c r="L111" s="60"/>
      <c r="M111" s="43"/>
    </row>
    <row r="112" spans="1:13" s="25" customFormat="1" ht="9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40"/>
    </row>
    <row r="113" spans="1:13" s="25" customFormat="1" ht="21.75" customHeight="1">
      <c r="A113" s="62">
        <v>8</v>
      </c>
      <c r="B113" s="42" t="s">
        <v>101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3"/>
    </row>
    <row r="114" spans="1:13" s="25" customFormat="1" ht="18" customHeight="1">
      <c r="A114" s="67">
        <v>801</v>
      </c>
      <c r="B114" s="70" t="s">
        <v>102</v>
      </c>
      <c r="C114" s="69"/>
      <c r="D114" s="47"/>
      <c r="E114" s="48"/>
      <c r="F114" s="49"/>
      <c r="G114" s="50">
        <f>8!C9</f>
        <v>0</v>
      </c>
      <c r="H114" s="50"/>
      <c r="I114" s="50"/>
      <c r="J114" s="51">
        <f aca="true" t="shared" si="8" ref="J114:J121">SUM(G114+D114)</f>
        <v>0</v>
      </c>
      <c r="K114" s="50"/>
      <c r="L114" s="50"/>
      <c r="M114" s="43"/>
    </row>
    <row r="115" spans="1:13" s="25" customFormat="1" ht="18" customHeight="1">
      <c r="A115" s="67">
        <v>802</v>
      </c>
      <c r="B115" s="70" t="s">
        <v>103</v>
      </c>
      <c r="C115" s="69"/>
      <c r="D115" s="47"/>
      <c r="E115" s="48"/>
      <c r="F115" s="49"/>
      <c r="G115" s="50">
        <f>8!C13</f>
        <v>0</v>
      </c>
      <c r="H115" s="50"/>
      <c r="I115" s="50"/>
      <c r="J115" s="51">
        <f t="shared" si="8"/>
        <v>0</v>
      </c>
      <c r="K115" s="50"/>
      <c r="L115" s="50"/>
      <c r="M115" s="43"/>
    </row>
    <row r="116" spans="1:13" s="25" customFormat="1" ht="18" customHeight="1">
      <c r="A116" s="67">
        <v>803</v>
      </c>
      <c r="B116" s="70" t="s">
        <v>104</v>
      </c>
      <c r="C116" s="69"/>
      <c r="D116" s="47"/>
      <c r="E116" s="48"/>
      <c r="F116" s="49"/>
      <c r="G116" s="50">
        <f>8!C17</f>
        <v>0</v>
      </c>
      <c r="H116" s="50"/>
      <c r="I116" s="50"/>
      <c r="J116" s="51">
        <f t="shared" si="8"/>
        <v>0</v>
      </c>
      <c r="K116" s="50"/>
      <c r="L116" s="50"/>
      <c r="M116" s="43"/>
    </row>
    <row r="117" spans="1:13" s="25" customFormat="1" ht="18" customHeight="1">
      <c r="A117" s="67">
        <v>804</v>
      </c>
      <c r="B117" s="70" t="s">
        <v>93</v>
      </c>
      <c r="C117" s="69"/>
      <c r="D117" s="47"/>
      <c r="E117" s="48"/>
      <c r="F117" s="49"/>
      <c r="G117" s="50">
        <f>8!C21</f>
        <v>0</v>
      </c>
      <c r="H117" s="50"/>
      <c r="I117" s="50"/>
      <c r="J117" s="51">
        <f t="shared" si="8"/>
        <v>0</v>
      </c>
      <c r="K117" s="50"/>
      <c r="L117" s="50"/>
      <c r="M117" s="43"/>
    </row>
    <row r="118" spans="1:13" s="25" customFormat="1" ht="18" customHeight="1">
      <c r="A118" s="67">
        <v>805</v>
      </c>
      <c r="B118" s="70" t="s">
        <v>105</v>
      </c>
      <c r="C118" s="69"/>
      <c r="D118" s="47"/>
      <c r="E118" s="48"/>
      <c r="F118" s="49"/>
      <c r="G118" s="50">
        <f>8!C25</f>
        <v>0</v>
      </c>
      <c r="H118" s="50"/>
      <c r="I118" s="50"/>
      <c r="J118" s="51">
        <f t="shared" si="8"/>
        <v>0</v>
      </c>
      <c r="K118" s="50"/>
      <c r="L118" s="50"/>
      <c r="M118" s="43"/>
    </row>
    <row r="119" spans="1:13" s="25" customFormat="1" ht="18" customHeight="1">
      <c r="A119" s="67">
        <v>806</v>
      </c>
      <c r="B119" s="70" t="s">
        <v>106</v>
      </c>
      <c r="C119" s="69"/>
      <c r="D119" s="47"/>
      <c r="E119" s="48"/>
      <c r="F119" s="49"/>
      <c r="G119" s="50">
        <f>8!C29</f>
        <v>0</v>
      </c>
      <c r="H119" s="50"/>
      <c r="I119" s="50"/>
      <c r="J119" s="51">
        <f t="shared" si="8"/>
        <v>0</v>
      </c>
      <c r="K119" s="50"/>
      <c r="L119" s="50"/>
      <c r="M119" s="43"/>
    </row>
    <row r="120" spans="1:13" s="25" customFormat="1" ht="18" customHeight="1">
      <c r="A120" s="67">
        <v>807</v>
      </c>
      <c r="B120" s="70" t="s">
        <v>107</v>
      </c>
      <c r="C120" s="69"/>
      <c r="D120" s="47"/>
      <c r="E120" s="48"/>
      <c r="F120" s="49"/>
      <c r="G120" s="50">
        <f>8!C33</f>
        <v>0</v>
      </c>
      <c r="H120" s="50"/>
      <c r="I120" s="50"/>
      <c r="J120" s="51">
        <f t="shared" si="8"/>
        <v>0</v>
      </c>
      <c r="K120" s="50"/>
      <c r="L120" s="50"/>
      <c r="M120" s="43"/>
    </row>
    <row r="121" spans="1:13" s="25" customFormat="1" ht="18" customHeight="1">
      <c r="A121" s="67">
        <v>808</v>
      </c>
      <c r="B121" s="70" t="s">
        <v>108</v>
      </c>
      <c r="C121" s="69"/>
      <c r="D121" s="47"/>
      <c r="E121" s="48"/>
      <c r="F121" s="49"/>
      <c r="G121" s="50">
        <f>8!C37</f>
        <v>0</v>
      </c>
      <c r="H121" s="50"/>
      <c r="I121" s="50"/>
      <c r="J121" s="51">
        <f t="shared" si="8"/>
        <v>0</v>
      </c>
      <c r="K121" s="50"/>
      <c r="L121" s="50"/>
      <c r="M121" s="43"/>
    </row>
    <row r="122" spans="1:13" s="25" customFormat="1" ht="18" customHeight="1">
      <c r="A122" s="67">
        <v>809</v>
      </c>
      <c r="B122" s="70" t="s">
        <v>69</v>
      </c>
      <c r="C122" s="69"/>
      <c r="D122" s="65"/>
      <c r="E122" s="69">
        <f>C122</f>
        <v>0</v>
      </c>
      <c r="F122" s="49"/>
      <c r="G122" s="50"/>
      <c r="H122" s="50">
        <f>8!C43</f>
        <v>0</v>
      </c>
      <c r="I122" s="50"/>
      <c r="J122" s="51"/>
      <c r="K122" s="50">
        <f>H122+E122</f>
        <v>0</v>
      </c>
      <c r="L122" s="50"/>
      <c r="M122" s="43"/>
    </row>
    <row r="123" spans="1:13" s="25" customFormat="1" ht="18" customHeight="1">
      <c r="A123" s="55"/>
      <c r="B123" s="56" t="s">
        <v>36</v>
      </c>
      <c r="C123" s="57">
        <f>SUM(C114:C122)</f>
        <v>0</v>
      </c>
      <c r="D123" s="58">
        <f>SUM(D114:D121)</f>
        <v>0</v>
      </c>
      <c r="E123" s="57">
        <f>E122</f>
        <v>0</v>
      </c>
      <c r="F123" s="59"/>
      <c r="G123" s="60">
        <f>SUM(G114:G121)</f>
        <v>0</v>
      </c>
      <c r="H123" s="60">
        <f>H122</f>
        <v>0</v>
      </c>
      <c r="I123" s="60"/>
      <c r="J123" s="61">
        <f>SUM(J114:J121)</f>
        <v>0</v>
      </c>
      <c r="K123" s="60">
        <f>K122</f>
        <v>0</v>
      </c>
      <c r="L123" s="60"/>
      <c r="M123" s="43"/>
    </row>
    <row r="124" spans="1:13" s="25" customFormat="1" ht="9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40"/>
    </row>
    <row r="125" spans="1:13" s="25" customFormat="1" ht="21.75" customHeight="1">
      <c r="A125" s="62">
        <v>9</v>
      </c>
      <c r="B125" s="62" t="s">
        <v>109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43"/>
    </row>
    <row r="126" spans="1:13" s="25" customFormat="1" ht="18" customHeight="1">
      <c r="A126" s="67">
        <v>901</v>
      </c>
      <c r="B126" s="70" t="s">
        <v>110</v>
      </c>
      <c r="C126" s="69"/>
      <c r="D126" s="47"/>
      <c r="E126" s="48"/>
      <c r="F126" s="49"/>
      <c r="G126" s="50">
        <f>9!C9</f>
        <v>0</v>
      </c>
      <c r="H126" s="50"/>
      <c r="I126" s="50"/>
      <c r="J126" s="51">
        <f aca="true" t="shared" si="9" ref="J126:J145">SUM(G126+D126)</f>
        <v>0</v>
      </c>
      <c r="K126" s="50"/>
      <c r="L126" s="50"/>
      <c r="M126" s="43"/>
    </row>
    <row r="127" spans="1:13" s="25" customFormat="1" ht="18" customHeight="1">
      <c r="A127" s="67">
        <v>902</v>
      </c>
      <c r="B127" s="70" t="s">
        <v>111</v>
      </c>
      <c r="C127" s="69"/>
      <c r="D127" s="47"/>
      <c r="E127" s="48"/>
      <c r="F127" s="49"/>
      <c r="G127" s="50">
        <f>9!C13</f>
        <v>0</v>
      </c>
      <c r="H127" s="50"/>
      <c r="I127" s="50"/>
      <c r="J127" s="51">
        <f t="shared" si="9"/>
        <v>0</v>
      </c>
      <c r="K127" s="50"/>
      <c r="L127" s="50"/>
      <c r="M127" s="43"/>
    </row>
    <row r="128" spans="1:13" s="25" customFormat="1" ht="18" customHeight="1">
      <c r="A128" s="67">
        <v>903</v>
      </c>
      <c r="B128" s="70" t="s">
        <v>112</v>
      </c>
      <c r="C128" s="69"/>
      <c r="D128" s="47"/>
      <c r="E128" s="48"/>
      <c r="F128" s="49"/>
      <c r="G128" s="50">
        <f>9!C17</f>
        <v>0</v>
      </c>
      <c r="H128" s="50"/>
      <c r="I128" s="50"/>
      <c r="J128" s="51">
        <f t="shared" si="9"/>
        <v>0</v>
      </c>
      <c r="K128" s="50"/>
      <c r="L128" s="50"/>
      <c r="M128" s="43"/>
    </row>
    <row r="129" spans="1:13" s="25" customFormat="1" ht="18" customHeight="1">
      <c r="A129" s="67">
        <v>904</v>
      </c>
      <c r="B129" s="70" t="s">
        <v>113</v>
      </c>
      <c r="C129" s="69"/>
      <c r="D129" s="47"/>
      <c r="E129" s="48"/>
      <c r="F129" s="49"/>
      <c r="G129" s="50">
        <f>9!C21</f>
        <v>0</v>
      </c>
      <c r="H129" s="50"/>
      <c r="I129" s="50"/>
      <c r="J129" s="51">
        <f t="shared" si="9"/>
        <v>0</v>
      </c>
      <c r="K129" s="50"/>
      <c r="L129" s="50"/>
      <c r="M129" s="43"/>
    </row>
    <row r="130" spans="1:13" s="25" customFormat="1" ht="18" customHeight="1">
      <c r="A130" s="67">
        <v>905</v>
      </c>
      <c r="B130" s="70" t="s">
        <v>114</v>
      </c>
      <c r="C130" s="69"/>
      <c r="D130" s="47"/>
      <c r="E130" s="48"/>
      <c r="F130" s="49"/>
      <c r="G130" s="50">
        <f>9!C25</f>
        <v>0</v>
      </c>
      <c r="H130" s="50"/>
      <c r="I130" s="50"/>
      <c r="J130" s="51">
        <f t="shared" si="9"/>
        <v>0</v>
      </c>
      <c r="K130" s="50"/>
      <c r="L130" s="50"/>
      <c r="M130" s="43"/>
    </row>
    <row r="131" spans="1:13" s="25" customFormat="1" ht="18" customHeight="1">
      <c r="A131" s="67">
        <v>906</v>
      </c>
      <c r="B131" s="70" t="s">
        <v>115</v>
      </c>
      <c r="C131" s="69"/>
      <c r="D131" s="47"/>
      <c r="E131" s="48"/>
      <c r="F131" s="49"/>
      <c r="G131" s="50">
        <f>9!C29</f>
        <v>0</v>
      </c>
      <c r="H131" s="50"/>
      <c r="I131" s="50"/>
      <c r="J131" s="51">
        <f t="shared" si="9"/>
        <v>0</v>
      </c>
      <c r="K131" s="50"/>
      <c r="L131" s="50"/>
      <c r="M131" s="43"/>
    </row>
    <row r="132" spans="1:13" s="25" customFormat="1" ht="18" customHeight="1">
      <c r="A132" s="67">
        <v>907</v>
      </c>
      <c r="B132" s="70" t="s">
        <v>116</v>
      </c>
      <c r="C132" s="69"/>
      <c r="D132" s="47"/>
      <c r="E132" s="48"/>
      <c r="F132" s="49"/>
      <c r="G132" s="50">
        <f>9!C33</f>
        <v>0</v>
      </c>
      <c r="H132" s="50"/>
      <c r="I132" s="50"/>
      <c r="J132" s="51">
        <f t="shared" si="9"/>
        <v>0</v>
      </c>
      <c r="K132" s="50"/>
      <c r="L132" s="50"/>
      <c r="M132" s="43"/>
    </row>
    <row r="133" spans="1:13" s="25" customFormat="1" ht="18" customHeight="1">
      <c r="A133" s="67">
        <v>908</v>
      </c>
      <c r="B133" s="70" t="s">
        <v>117</v>
      </c>
      <c r="C133" s="69"/>
      <c r="D133" s="47"/>
      <c r="E133" s="48"/>
      <c r="F133" s="49"/>
      <c r="G133" s="50">
        <f>9!C37</f>
        <v>0</v>
      </c>
      <c r="H133" s="50"/>
      <c r="I133" s="50"/>
      <c r="J133" s="51">
        <f t="shared" si="9"/>
        <v>0</v>
      </c>
      <c r="K133" s="50"/>
      <c r="L133" s="50"/>
      <c r="M133" s="43"/>
    </row>
    <row r="134" spans="1:13" s="25" customFormat="1" ht="18" customHeight="1">
      <c r="A134" s="67">
        <v>909</v>
      </c>
      <c r="B134" s="70" t="s">
        <v>118</v>
      </c>
      <c r="C134" s="69"/>
      <c r="D134" s="47"/>
      <c r="E134" s="48"/>
      <c r="F134" s="49"/>
      <c r="G134" s="50">
        <f>9!C41</f>
        <v>0</v>
      </c>
      <c r="H134" s="50"/>
      <c r="I134" s="50"/>
      <c r="J134" s="51">
        <f t="shared" si="9"/>
        <v>0</v>
      </c>
      <c r="K134" s="50"/>
      <c r="L134" s="50"/>
      <c r="M134" s="43"/>
    </row>
    <row r="135" spans="1:13" s="25" customFormat="1" ht="18" customHeight="1">
      <c r="A135" s="67">
        <v>910</v>
      </c>
      <c r="B135" s="70" t="s">
        <v>119</v>
      </c>
      <c r="C135" s="69"/>
      <c r="D135" s="47"/>
      <c r="E135" s="48"/>
      <c r="F135" s="49"/>
      <c r="G135" s="50">
        <f>9!C45</f>
        <v>0</v>
      </c>
      <c r="H135" s="50"/>
      <c r="I135" s="50"/>
      <c r="J135" s="51">
        <f t="shared" si="9"/>
        <v>0</v>
      </c>
      <c r="K135" s="50"/>
      <c r="L135" s="50"/>
      <c r="M135" s="43"/>
    </row>
    <row r="136" spans="1:13" s="25" customFormat="1" ht="18" customHeight="1">
      <c r="A136" s="67">
        <v>911</v>
      </c>
      <c r="B136" s="70" t="s">
        <v>120</v>
      </c>
      <c r="C136" s="69"/>
      <c r="D136" s="47"/>
      <c r="E136" s="48"/>
      <c r="F136" s="49"/>
      <c r="G136" s="50">
        <f>9!C49</f>
        <v>0</v>
      </c>
      <c r="H136" s="50"/>
      <c r="I136" s="50"/>
      <c r="J136" s="51">
        <f t="shared" si="9"/>
        <v>0</v>
      </c>
      <c r="K136" s="50"/>
      <c r="L136" s="50"/>
      <c r="M136" s="43"/>
    </row>
    <row r="137" spans="1:13" s="25" customFormat="1" ht="18" customHeight="1">
      <c r="A137" s="67">
        <v>912</v>
      </c>
      <c r="B137" s="70" t="s">
        <v>121</v>
      </c>
      <c r="C137" s="69"/>
      <c r="D137" s="47"/>
      <c r="E137" s="48"/>
      <c r="F137" s="49"/>
      <c r="G137" s="50">
        <f>9!C53</f>
        <v>0</v>
      </c>
      <c r="H137" s="50"/>
      <c r="I137" s="50"/>
      <c r="J137" s="51">
        <f t="shared" si="9"/>
        <v>0</v>
      </c>
      <c r="K137" s="50"/>
      <c r="L137" s="50"/>
      <c r="M137" s="43"/>
    </row>
    <row r="138" spans="1:13" s="25" customFormat="1" ht="18" customHeight="1">
      <c r="A138" s="67">
        <v>913</v>
      </c>
      <c r="B138" s="70" t="s">
        <v>122</v>
      </c>
      <c r="C138" s="69"/>
      <c r="D138" s="47"/>
      <c r="E138" s="48"/>
      <c r="F138" s="49"/>
      <c r="G138" s="50">
        <f>9!C57</f>
        <v>0</v>
      </c>
      <c r="H138" s="50"/>
      <c r="I138" s="50"/>
      <c r="J138" s="51">
        <f t="shared" si="9"/>
        <v>0</v>
      </c>
      <c r="K138" s="50"/>
      <c r="L138" s="50"/>
      <c r="M138" s="43"/>
    </row>
    <row r="139" spans="1:13" s="25" customFormat="1" ht="18" customHeight="1">
      <c r="A139" s="67">
        <v>914</v>
      </c>
      <c r="B139" s="70" t="s">
        <v>123</v>
      </c>
      <c r="C139" s="69"/>
      <c r="D139" s="47"/>
      <c r="E139" s="48"/>
      <c r="F139" s="49"/>
      <c r="G139" s="50">
        <f>9!C61</f>
        <v>0</v>
      </c>
      <c r="H139" s="50"/>
      <c r="I139" s="50"/>
      <c r="J139" s="51">
        <f t="shared" si="9"/>
        <v>0</v>
      </c>
      <c r="K139" s="50"/>
      <c r="L139" s="50"/>
      <c r="M139" s="43"/>
    </row>
    <row r="140" spans="1:13" s="25" customFormat="1" ht="18" customHeight="1">
      <c r="A140" s="67">
        <v>915</v>
      </c>
      <c r="B140" s="70" t="s">
        <v>124</v>
      </c>
      <c r="C140" s="69"/>
      <c r="D140" s="47"/>
      <c r="E140" s="48"/>
      <c r="F140" s="49"/>
      <c r="G140" s="50">
        <f>9!C65</f>
        <v>0</v>
      </c>
      <c r="H140" s="50"/>
      <c r="I140" s="50"/>
      <c r="J140" s="51">
        <f t="shared" si="9"/>
        <v>0</v>
      </c>
      <c r="K140" s="50"/>
      <c r="L140" s="50"/>
      <c r="M140" s="43"/>
    </row>
    <row r="141" spans="1:13" s="25" customFormat="1" ht="18" customHeight="1">
      <c r="A141" s="67">
        <v>916</v>
      </c>
      <c r="B141" s="70" t="s">
        <v>125</v>
      </c>
      <c r="C141" s="69"/>
      <c r="D141" s="47"/>
      <c r="E141" s="48"/>
      <c r="F141" s="49"/>
      <c r="G141" s="50">
        <f>9!C69</f>
        <v>0</v>
      </c>
      <c r="H141" s="50"/>
      <c r="I141" s="50"/>
      <c r="J141" s="51">
        <f t="shared" si="9"/>
        <v>0</v>
      </c>
      <c r="K141" s="50"/>
      <c r="L141" s="50"/>
      <c r="M141" s="43"/>
    </row>
    <row r="142" spans="1:13" s="25" customFormat="1" ht="18" customHeight="1">
      <c r="A142" s="67">
        <v>917</v>
      </c>
      <c r="B142" s="70" t="s">
        <v>126</v>
      </c>
      <c r="C142" s="69"/>
      <c r="D142" s="47"/>
      <c r="E142" s="48"/>
      <c r="F142" s="49"/>
      <c r="G142" s="50">
        <f>9!C73</f>
        <v>0</v>
      </c>
      <c r="H142" s="50"/>
      <c r="I142" s="50"/>
      <c r="J142" s="51">
        <f t="shared" si="9"/>
        <v>0</v>
      </c>
      <c r="K142" s="50"/>
      <c r="L142" s="50"/>
      <c r="M142" s="43"/>
    </row>
    <row r="143" spans="1:13" s="25" customFormat="1" ht="18" customHeight="1">
      <c r="A143" s="67">
        <v>918</v>
      </c>
      <c r="B143" s="70" t="s">
        <v>127</v>
      </c>
      <c r="C143" s="69"/>
      <c r="D143" s="47"/>
      <c r="E143" s="48"/>
      <c r="F143" s="49"/>
      <c r="G143" s="50">
        <f>9!C77</f>
        <v>0</v>
      </c>
      <c r="H143" s="50"/>
      <c r="I143" s="50"/>
      <c r="J143" s="51">
        <f t="shared" si="9"/>
        <v>0</v>
      </c>
      <c r="K143" s="50"/>
      <c r="L143" s="50"/>
      <c r="M143" s="43"/>
    </row>
    <row r="144" spans="1:13" s="25" customFormat="1" ht="18" customHeight="1">
      <c r="A144" s="67">
        <v>919</v>
      </c>
      <c r="B144" s="70" t="s">
        <v>128</v>
      </c>
      <c r="C144" s="69"/>
      <c r="D144" s="47"/>
      <c r="E144" s="48"/>
      <c r="F144" s="49"/>
      <c r="G144" s="50">
        <f>9!C81</f>
        <v>0</v>
      </c>
      <c r="H144" s="50"/>
      <c r="I144" s="50"/>
      <c r="J144" s="51">
        <f t="shared" si="9"/>
        <v>0</v>
      </c>
      <c r="K144" s="50"/>
      <c r="L144" s="50"/>
      <c r="M144" s="43"/>
    </row>
    <row r="145" spans="1:13" s="25" customFormat="1" ht="18" customHeight="1">
      <c r="A145" s="67">
        <v>920</v>
      </c>
      <c r="B145" s="70" t="s">
        <v>35</v>
      </c>
      <c r="C145" s="69"/>
      <c r="D145" s="47"/>
      <c r="E145" s="48"/>
      <c r="F145" s="49"/>
      <c r="G145" s="50">
        <f>9!C85</f>
        <v>0</v>
      </c>
      <c r="H145" s="50"/>
      <c r="I145" s="50"/>
      <c r="J145" s="51">
        <f t="shared" si="9"/>
        <v>0</v>
      </c>
      <c r="K145" s="50"/>
      <c r="L145" s="50"/>
      <c r="M145" s="43"/>
    </row>
    <row r="146" spans="1:13" s="25" customFormat="1" ht="18" customHeight="1">
      <c r="A146" s="67">
        <v>921</v>
      </c>
      <c r="B146" s="70" t="s">
        <v>69</v>
      </c>
      <c r="C146" s="69"/>
      <c r="D146" s="65"/>
      <c r="E146" s="69">
        <f>C146</f>
        <v>0</v>
      </c>
      <c r="F146" s="49"/>
      <c r="G146" s="50"/>
      <c r="H146" s="50">
        <f>9!C91</f>
        <v>0</v>
      </c>
      <c r="I146" s="50"/>
      <c r="J146" s="51"/>
      <c r="K146" s="50">
        <f>H146+E146</f>
        <v>0</v>
      </c>
      <c r="L146" s="50"/>
      <c r="M146" s="43"/>
    </row>
    <row r="147" spans="1:13" s="25" customFormat="1" ht="18" customHeight="1">
      <c r="A147" s="55"/>
      <c r="B147" s="56" t="s">
        <v>36</v>
      </c>
      <c r="C147" s="57">
        <f>SUM(C126:C146)</f>
        <v>0</v>
      </c>
      <c r="D147" s="58">
        <f>SUM(D126:D145)</f>
        <v>0</v>
      </c>
      <c r="E147" s="57">
        <f>E146</f>
        <v>0</v>
      </c>
      <c r="F147" s="59"/>
      <c r="G147" s="60">
        <f>SUM(G126:G145)</f>
        <v>0</v>
      </c>
      <c r="H147" s="60">
        <f>H146</f>
        <v>0</v>
      </c>
      <c r="I147" s="60"/>
      <c r="J147" s="61">
        <f>SUM(J126:J145)</f>
        <v>0</v>
      </c>
      <c r="K147" s="60">
        <f>K146</f>
        <v>0</v>
      </c>
      <c r="L147" s="60"/>
      <c r="M147" s="43"/>
    </row>
    <row r="148" spans="1:13" s="25" customFormat="1" ht="9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40"/>
    </row>
    <row r="149" spans="1:13" s="25" customFormat="1" ht="21.75" customHeight="1">
      <c r="A149" s="62">
        <v>10</v>
      </c>
      <c r="B149" s="62" t="s">
        <v>129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43"/>
    </row>
    <row r="150" spans="1:13" s="25" customFormat="1" ht="18" customHeight="1">
      <c r="A150" s="67">
        <v>1001</v>
      </c>
      <c r="B150" s="70" t="s">
        <v>130</v>
      </c>
      <c r="C150" s="69"/>
      <c r="D150" s="47"/>
      <c r="E150" s="48"/>
      <c r="F150" s="49"/>
      <c r="G150" s="50">
        <f>'10'!C9</f>
        <v>0</v>
      </c>
      <c r="H150" s="50"/>
      <c r="I150" s="50"/>
      <c r="J150" s="51">
        <f aca="true" t="shared" si="10" ref="J150:J162">SUM(G150+D150)</f>
        <v>0</v>
      </c>
      <c r="K150" s="50"/>
      <c r="L150" s="50"/>
      <c r="M150" s="43"/>
    </row>
    <row r="151" spans="1:13" s="25" customFormat="1" ht="18" customHeight="1">
      <c r="A151" s="67">
        <v>1002</v>
      </c>
      <c r="B151" s="70" t="s">
        <v>131</v>
      </c>
      <c r="C151" s="69"/>
      <c r="D151" s="47"/>
      <c r="E151" s="48"/>
      <c r="F151" s="49"/>
      <c r="G151" s="50">
        <f>'10'!C13</f>
        <v>0</v>
      </c>
      <c r="H151" s="50"/>
      <c r="I151" s="50"/>
      <c r="J151" s="51">
        <f t="shared" si="10"/>
        <v>0</v>
      </c>
      <c r="K151" s="50"/>
      <c r="L151" s="50"/>
      <c r="M151" s="43"/>
    </row>
    <row r="152" spans="1:13" s="25" customFormat="1" ht="18" customHeight="1">
      <c r="A152" s="67">
        <v>1003</v>
      </c>
      <c r="B152" s="70" t="s">
        <v>132</v>
      </c>
      <c r="C152" s="69"/>
      <c r="D152" s="47"/>
      <c r="E152" s="48"/>
      <c r="F152" s="49"/>
      <c r="G152" s="50">
        <f>'10'!C17</f>
        <v>0</v>
      </c>
      <c r="H152" s="50"/>
      <c r="I152" s="50"/>
      <c r="J152" s="51">
        <f t="shared" si="10"/>
        <v>0</v>
      </c>
      <c r="K152" s="50"/>
      <c r="L152" s="50"/>
      <c r="M152" s="43"/>
    </row>
    <row r="153" spans="1:13" s="25" customFormat="1" ht="18" customHeight="1">
      <c r="A153" s="67">
        <v>1004</v>
      </c>
      <c r="B153" s="70" t="s">
        <v>133</v>
      </c>
      <c r="C153" s="69"/>
      <c r="D153" s="47"/>
      <c r="E153" s="48"/>
      <c r="F153" s="49"/>
      <c r="G153" s="50">
        <f>'10'!C21</f>
        <v>0</v>
      </c>
      <c r="H153" s="50"/>
      <c r="I153" s="50"/>
      <c r="J153" s="51">
        <f t="shared" si="10"/>
        <v>0</v>
      </c>
      <c r="K153" s="50"/>
      <c r="L153" s="50"/>
      <c r="M153" s="43"/>
    </row>
    <row r="154" spans="1:13" s="25" customFormat="1" ht="18" customHeight="1">
      <c r="A154" s="67">
        <v>1005</v>
      </c>
      <c r="B154" s="70" t="s">
        <v>134</v>
      </c>
      <c r="C154" s="69"/>
      <c r="D154" s="47"/>
      <c r="E154" s="48"/>
      <c r="F154" s="49"/>
      <c r="G154" s="50">
        <f>'10'!C25</f>
        <v>0</v>
      </c>
      <c r="H154" s="50"/>
      <c r="I154" s="50"/>
      <c r="J154" s="51">
        <f t="shared" si="10"/>
        <v>0</v>
      </c>
      <c r="K154" s="50"/>
      <c r="L154" s="50"/>
      <c r="M154" s="43"/>
    </row>
    <row r="155" spans="1:13" s="25" customFormat="1" ht="18" customHeight="1">
      <c r="A155" s="67">
        <v>1006</v>
      </c>
      <c r="B155" s="70" t="s">
        <v>135</v>
      </c>
      <c r="C155" s="69"/>
      <c r="D155" s="47"/>
      <c r="E155" s="48"/>
      <c r="F155" s="49"/>
      <c r="G155" s="50">
        <f>'10'!C29</f>
        <v>0</v>
      </c>
      <c r="H155" s="50"/>
      <c r="I155" s="50"/>
      <c r="J155" s="51">
        <f t="shared" si="10"/>
        <v>0</v>
      </c>
      <c r="K155" s="50"/>
      <c r="L155" s="50"/>
      <c r="M155" s="43"/>
    </row>
    <row r="156" spans="1:13" s="25" customFormat="1" ht="18" customHeight="1">
      <c r="A156" s="67">
        <v>1007</v>
      </c>
      <c r="B156" s="70" t="s">
        <v>136</v>
      </c>
      <c r="C156" s="69"/>
      <c r="D156" s="47"/>
      <c r="E156" s="48"/>
      <c r="F156" s="49"/>
      <c r="G156" s="50">
        <f>'10'!C33</f>
        <v>0</v>
      </c>
      <c r="H156" s="50"/>
      <c r="I156" s="50"/>
      <c r="J156" s="51">
        <f t="shared" si="10"/>
        <v>0</v>
      </c>
      <c r="K156" s="50"/>
      <c r="L156" s="50"/>
      <c r="M156" s="43"/>
    </row>
    <row r="157" spans="1:13" s="25" customFormat="1" ht="18" customHeight="1">
      <c r="A157" s="67">
        <v>1008</v>
      </c>
      <c r="B157" s="64" t="s">
        <v>137</v>
      </c>
      <c r="C157" s="69"/>
      <c r="D157" s="47"/>
      <c r="E157" s="48"/>
      <c r="F157" s="49"/>
      <c r="G157" s="50">
        <f>'10'!C37</f>
        <v>0</v>
      </c>
      <c r="H157" s="50"/>
      <c r="I157" s="50"/>
      <c r="J157" s="51">
        <f t="shared" si="10"/>
        <v>0</v>
      </c>
      <c r="K157" s="50"/>
      <c r="L157" s="50"/>
      <c r="M157" s="43"/>
    </row>
    <row r="158" spans="1:13" s="25" customFormat="1" ht="18" customHeight="1">
      <c r="A158" s="67">
        <v>1009</v>
      </c>
      <c r="B158" s="70" t="s">
        <v>138</v>
      </c>
      <c r="C158" s="69"/>
      <c r="D158" s="47"/>
      <c r="E158" s="48"/>
      <c r="F158" s="49"/>
      <c r="G158" s="50">
        <f>'10'!C41</f>
        <v>0</v>
      </c>
      <c r="H158" s="50"/>
      <c r="I158" s="50"/>
      <c r="J158" s="51">
        <f t="shared" si="10"/>
        <v>0</v>
      </c>
      <c r="K158" s="50"/>
      <c r="L158" s="50"/>
      <c r="M158" s="43"/>
    </row>
    <row r="159" spans="1:13" s="25" customFormat="1" ht="18" customHeight="1">
      <c r="A159" s="67">
        <v>1010</v>
      </c>
      <c r="B159" s="70" t="s">
        <v>139</v>
      </c>
      <c r="C159" s="69"/>
      <c r="D159" s="47"/>
      <c r="E159" s="48"/>
      <c r="F159" s="49"/>
      <c r="G159" s="50">
        <f>'10'!C45</f>
        <v>0</v>
      </c>
      <c r="H159" s="50"/>
      <c r="I159" s="50"/>
      <c r="J159" s="51">
        <f t="shared" si="10"/>
        <v>0</v>
      </c>
      <c r="K159" s="50"/>
      <c r="L159" s="50"/>
      <c r="M159" s="43"/>
    </row>
    <row r="160" spans="1:13" s="25" customFormat="1" ht="18" customHeight="1">
      <c r="A160" s="67">
        <v>1011</v>
      </c>
      <c r="B160" s="70" t="s">
        <v>140</v>
      </c>
      <c r="C160" s="69"/>
      <c r="D160" s="47"/>
      <c r="E160" s="48"/>
      <c r="F160" s="49"/>
      <c r="G160" s="50">
        <f>'10'!C49</f>
        <v>0</v>
      </c>
      <c r="H160" s="50"/>
      <c r="I160" s="50"/>
      <c r="J160" s="51">
        <f t="shared" si="10"/>
        <v>0</v>
      </c>
      <c r="K160" s="50"/>
      <c r="L160" s="50"/>
      <c r="M160" s="43"/>
    </row>
    <row r="161" spans="1:13" s="25" customFormat="1" ht="18" customHeight="1">
      <c r="A161" s="67">
        <v>1012</v>
      </c>
      <c r="B161" s="70" t="s">
        <v>141</v>
      </c>
      <c r="C161" s="69"/>
      <c r="D161" s="47"/>
      <c r="E161" s="48"/>
      <c r="F161" s="49"/>
      <c r="G161" s="50">
        <f>'10'!C53</f>
        <v>0</v>
      </c>
      <c r="H161" s="50"/>
      <c r="I161" s="50"/>
      <c r="J161" s="51">
        <f t="shared" si="10"/>
        <v>0</v>
      </c>
      <c r="K161" s="50"/>
      <c r="L161" s="50"/>
      <c r="M161" s="43"/>
    </row>
    <row r="162" spans="1:13" s="25" customFormat="1" ht="18" customHeight="1">
      <c r="A162" s="67">
        <v>1013</v>
      </c>
      <c r="B162" s="70" t="s">
        <v>35</v>
      </c>
      <c r="C162" s="69"/>
      <c r="D162" s="47"/>
      <c r="E162" s="48"/>
      <c r="F162" s="49"/>
      <c r="G162" s="50">
        <f>'10'!C57</f>
        <v>0</v>
      </c>
      <c r="H162" s="50"/>
      <c r="I162" s="50"/>
      <c r="J162" s="51">
        <f t="shared" si="10"/>
        <v>0</v>
      </c>
      <c r="K162" s="50"/>
      <c r="L162" s="50"/>
      <c r="M162" s="43"/>
    </row>
    <row r="163" spans="1:13" s="25" customFormat="1" ht="18" customHeight="1">
      <c r="A163" s="67">
        <v>1014</v>
      </c>
      <c r="B163" s="70" t="s">
        <v>69</v>
      </c>
      <c r="C163" s="69"/>
      <c r="D163" s="65"/>
      <c r="E163" s="69">
        <f>C163</f>
        <v>0</v>
      </c>
      <c r="F163" s="49"/>
      <c r="G163" s="50"/>
      <c r="H163" s="50">
        <f>'10'!C63</f>
        <v>0</v>
      </c>
      <c r="I163" s="50"/>
      <c r="J163" s="51"/>
      <c r="K163" s="50">
        <f>H163+E163</f>
        <v>0</v>
      </c>
      <c r="L163" s="50"/>
      <c r="M163" s="43"/>
    </row>
    <row r="164" spans="1:13" s="25" customFormat="1" ht="18" customHeight="1">
      <c r="A164" s="55"/>
      <c r="B164" s="56" t="s">
        <v>36</v>
      </c>
      <c r="C164" s="57">
        <f>SUM(C150:C163)</f>
        <v>0</v>
      </c>
      <c r="D164" s="58">
        <f>SUM(D150:D162)</f>
        <v>0</v>
      </c>
      <c r="E164" s="57">
        <f>E163</f>
        <v>0</v>
      </c>
      <c r="F164" s="59"/>
      <c r="G164" s="60">
        <f>SUM(G150:G162)</f>
        <v>0</v>
      </c>
      <c r="H164" s="60">
        <f>H163</f>
        <v>0</v>
      </c>
      <c r="I164" s="60"/>
      <c r="J164" s="61">
        <f>SUM(J150:J162)</f>
        <v>0</v>
      </c>
      <c r="K164" s="60">
        <f>K163</f>
        <v>0</v>
      </c>
      <c r="L164" s="60"/>
      <c r="M164" s="43"/>
    </row>
    <row r="165" spans="1:13" s="25" customFormat="1" ht="9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40"/>
    </row>
    <row r="166" spans="1:13" s="25" customFormat="1" ht="21.75" customHeight="1">
      <c r="A166" s="62">
        <v>11</v>
      </c>
      <c r="B166" s="62" t="s">
        <v>142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43"/>
    </row>
    <row r="167" spans="1:13" s="25" customFormat="1" ht="18" customHeight="1">
      <c r="A167" s="67">
        <v>1101</v>
      </c>
      <c r="B167" s="70" t="s">
        <v>143</v>
      </c>
      <c r="C167" s="69"/>
      <c r="D167" s="47"/>
      <c r="E167" s="48"/>
      <c r="F167" s="49"/>
      <c r="G167" s="50">
        <f>'11'!C9</f>
        <v>0</v>
      </c>
      <c r="H167" s="50"/>
      <c r="I167" s="50"/>
      <c r="J167" s="51">
        <f aca="true" t="shared" si="11" ref="J167:J179">SUM(G167+D167)</f>
        <v>0</v>
      </c>
      <c r="K167" s="50"/>
      <c r="L167" s="50"/>
      <c r="M167" s="43"/>
    </row>
    <row r="168" spans="1:13" s="25" customFormat="1" ht="18" customHeight="1">
      <c r="A168" s="67">
        <v>1102</v>
      </c>
      <c r="B168" s="70" t="s">
        <v>144</v>
      </c>
      <c r="C168" s="69"/>
      <c r="D168" s="47"/>
      <c r="E168" s="48"/>
      <c r="F168" s="49"/>
      <c r="G168" s="50">
        <f>'11'!C13</f>
        <v>0</v>
      </c>
      <c r="H168" s="50"/>
      <c r="I168" s="50"/>
      <c r="J168" s="51">
        <f t="shared" si="11"/>
        <v>0</v>
      </c>
      <c r="K168" s="50"/>
      <c r="L168" s="50"/>
      <c r="M168" s="43"/>
    </row>
    <row r="169" spans="1:13" s="25" customFormat="1" ht="18" customHeight="1">
      <c r="A169" s="67">
        <v>1103</v>
      </c>
      <c r="B169" s="70" t="s">
        <v>145</v>
      </c>
      <c r="C169" s="69"/>
      <c r="D169" s="47"/>
      <c r="E169" s="48"/>
      <c r="F169" s="49"/>
      <c r="G169" s="50">
        <f>'11'!C17</f>
        <v>0</v>
      </c>
      <c r="H169" s="50"/>
      <c r="I169" s="50"/>
      <c r="J169" s="51">
        <f t="shared" si="11"/>
        <v>0</v>
      </c>
      <c r="K169" s="50"/>
      <c r="L169" s="50"/>
      <c r="M169" s="43"/>
    </row>
    <row r="170" spans="1:13" s="25" customFormat="1" ht="18" customHeight="1">
      <c r="A170" s="67">
        <v>1104</v>
      </c>
      <c r="B170" s="70" t="s">
        <v>146</v>
      </c>
      <c r="C170" s="69"/>
      <c r="D170" s="47"/>
      <c r="E170" s="48"/>
      <c r="F170" s="49"/>
      <c r="G170" s="50">
        <f>'11'!C21</f>
        <v>0</v>
      </c>
      <c r="H170" s="50"/>
      <c r="I170" s="50"/>
      <c r="J170" s="51">
        <f t="shared" si="11"/>
        <v>0</v>
      </c>
      <c r="K170" s="50"/>
      <c r="L170" s="50"/>
      <c r="M170" s="43"/>
    </row>
    <row r="171" spans="1:13" s="25" customFormat="1" ht="18" customHeight="1">
      <c r="A171" s="67">
        <v>1105</v>
      </c>
      <c r="B171" s="70" t="s">
        <v>147</v>
      </c>
      <c r="C171" s="69"/>
      <c r="D171" s="47"/>
      <c r="E171" s="48"/>
      <c r="F171" s="49"/>
      <c r="G171" s="50">
        <f>'11'!C25</f>
        <v>0</v>
      </c>
      <c r="H171" s="50"/>
      <c r="I171" s="50"/>
      <c r="J171" s="51">
        <f t="shared" si="11"/>
        <v>0</v>
      </c>
      <c r="K171" s="50"/>
      <c r="L171" s="50"/>
      <c r="M171" s="43"/>
    </row>
    <row r="172" spans="1:13" s="25" customFormat="1" ht="18" customHeight="1">
      <c r="A172" s="67">
        <v>1106</v>
      </c>
      <c r="B172" s="70" t="s">
        <v>148</v>
      </c>
      <c r="C172" s="69"/>
      <c r="D172" s="47"/>
      <c r="E172" s="48"/>
      <c r="F172" s="49"/>
      <c r="G172" s="50">
        <f>'11'!C29</f>
        <v>0</v>
      </c>
      <c r="H172" s="50"/>
      <c r="I172" s="50"/>
      <c r="J172" s="51">
        <f t="shared" si="11"/>
        <v>0</v>
      </c>
      <c r="K172" s="50"/>
      <c r="L172" s="50"/>
      <c r="M172" s="43"/>
    </row>
    <row r="173" spans="1:13" s="25" customFormat="1" ht="18" customHeight="1">
      <c r="A173" s="67">
        <v>1107</v>
      </c>
      <c r="B173" s="70" t="s">
        <v>149</v>
      </c>
      <c r="C173" s="69"/>
      <c r="D173" s="47"/>
      <c r="E173" s="48"/>
      <c r="F173" s="49"/>
      <c r="G173" s="50">
        <f>'11'!C33</f>
        <v>0</v>
      </c>
      <c r="H173" s="50"/>
      <c r="I173" s="50"/>
      <c r="J173" s="51">
        <f t="shared" si="11"/>
        <v>0</v>
      </c>
      <c r="K173" s="50"/>
      <c r="L173" s="50"/>
      <c r="M173" s="43"/>
    </row>
    <row r="174" spans="1:13" s="25" customFormat="1" ht="18" customHeight="1">
      <c r="A174" s="67">
        <v>1108</v>
      </c>
      <c r="B174" s="70" t="s">
        <v>150</v>
      </c>
      <c r="C174" s="69"/>
      <c r="D174" s="47"/>
      <c r="E174" s="48"/>
      <c r="F174" s="49"/>
      <c r="G174" s="50">
        <f>'11'!C37</f>
        <v>0</v>
      </c>
      <c r="H174" s="50"/>
      <c r="I174" s="50"/>
      <c r="J174" s="51">
        <f t="shared" si="11"/>
        <v>0</v>
      </c>
      <c r="K174" s="50"/>
      <c r="L174" s="50"/>
      <c r="M174" s="43"/>
    </row>
    <row r="175" spans="1:13" s="25" customFormat="1" ht="18" customHeight="1">
      <c r="A175" s="67">
        <v>1109</v>
      </c>
      <c r="B175" s="70" t="s">
        <v>151</v>
      </c>
      <c r="C175" s="69"/>
      <c r="D175" s="47"/>
      <c r="E175" s="48"/>
      <c r="F175" s="49"/>
      <c r="G175" s="50">
        <f>'11'!C41</f>
        <v>0</v>
      </c>
      <c r="H175" s="50"/>
      <c r="I175" s="50"/>
      <c r="J175" s="51">
        <f t="shared" si="11"/>
        <v>0</v>
      </c>
      <c r="K175" s="50"/>
      <c r="L175" s="50"/>
      <c r="M175" s="43"/>
    </row>
    <row r="176" spans="1:13" s="25" customFormat="1" ht="18" customHeight="1">
      <c r="A176" s="67">
        <v>1110</v>
      </c>
      <c r="B176" s="70" t="s">
        <v>152</v>
      </c>
      <c r="C176" s="69"/>
      <c r="D176" s="47"/>
      <c r="E176" s="48"/>
      <c r="F176" s="49"/>
      <c r="G176" s="50">
        <f>'11'!C45</f>
        <v>0</v>
      </c>
      <c r="H176" s="50"/>
      <c r="I176" s="50"/>
      <c r="J176" s="51">
        <f t="shared" si="11"/>
        <v>0</v>
      </c>
      <c r="K176" s="50"/>
      <c r="L176" s="50"/>
      <c r="M176" s="43"/>
    </row>
    <row r="177" spans="1:13" s="25" customFormat="1" ht="18" customHeight="1">
      <c r="A177" s="67">
        <v>1111</v>
      </c>
      <c r="B177" s="70" t="s">
        <v>153</v>
      </c>
      <c r="C177" s="69"/>
      <c r="D177" s="47"/>
      <c r="E177" s="48"/>
      <c r="F177" s="49"/>
      <c r="G177" s="50">
        <f>'11'!C49</f>
        <v>0</v>
      </c>
      <c r="H177" s="50"/>
      <c r="I177" s="50"/>
      <c r="J177" s="51">
        <f t="shared" si="11"/>
        <v>0</v>
      </c>
      <c r="K177" s="50"/>
      <c r="L177" s="50"/>
      <c r="M177" s="43"/>
    </row>
    <row r="178" spans="1:13" s="25" customFormat="1" ht="18" customHeight="1">
      <c r="A178" s="67">
        <v>1112</v>
      </c>
      <c r="B178" s="70" t="s">
        <v>141</v>
      </c>
      <c r="C178" s="69"/>
      <c r="D178" s="47"/>
      <c r="E178" s="48"/>
      <c r="F178" s="49"/>
      <c r="G178" s="50">
        <f>'11'!C53</f>
        <v>0</v>
      </c>
      <c r="H178" s="50"/>
      <c r="I178" s="50"/>
      <c r="J178" s="51">
        <f t="shared" si="11"/>
        <v>0</v>
      </c>
      <c r="K178" s="50"/>
      <c r="L178" s="50"/>
      <c r="M178" s="43"/>
    </row>
    <row r="179" spans="1:13" s="25" customFormat="1" ht="18" customHeight="1">
      <c r="A179" s="67">
        <v>1113</v>
      </c>
      <c r="B179" s="70" t="s">
        <v>35</v>
      </c>
      <c r="C179" s="69"/>
      <c r="D179" s="47"/>
      <c r="E179" s="48"/>
      <c r="F179" s="49"/>
      <c r="G179" s="50">
        <f>'11'!C57</f>
        <v>0</v>
      </c>
      <c r="H179" s="50"/>
      <c r="I179" s="50"/>
      <c r="J179" s="51">
        <f t="shared" si="11"/>
        <v>0</v>
      </c>
      <c r="K179" s="50"/>
      <c r="L179" s="50"/>
      <c r="M179" s="43"/>
    </row>
    <row r="180" spans="1:13" s="25" customFormat="1" ht="18" customHeight="1">
      <c r="A180" s="67">
        <v>1114</v>
      </c>
      <c r="B180" s="70" t="s">
        <v>69</v>
      </c>
      <c r="C180" s="69"/>
      <c r="D180" s="65"/>
      <c r="E180" s="69">
        <f>C180</f>
        <v>0</v>
      </c>
      <c r="F180" s="49"/>
      <c r="G180" s="50"/>
      <c r="H180" s="50">
        <f>'11'!C63</f>
        <v>0</v>
      </c>
      <c r="I180" s="50"/>
      <c r="J180" s="51"/>
      <c r="K180" s="50">
        <f>H180+E180</f>
        <v>0</v>
      </c>
      <c r="L180" s="50"/>
      <c r="M180" s="43"/>
    </row>
    <row r="181" spans="1:13" s="25" customFormat="1" ht="18" customHeight="1">
      <c r="A181" s="55"/>
      <c r="B181" s="56" t="s">
        <v>36</v>
      </c>
      <c r="C181" s="57">
        <f>SUM(C167:C180)</f>
        <v>0</v>
      </c>
      <c r="D181" s="58">
        <f>SUM(D167:D179)</f>
        <v>0</v>
      </c>
      <c r="E181" s="57">
        <f>E180</f>
        <v>0</v>
      </c>
      <c r="F181" s="59"/>
      <c r="G181" s="60">
        <f>SUM(G167:G179)</f>
        <v>0</v>
      </c>
      <c r="H181" s="60">
        <f>H180</f>
        <v>0</v>
      </c>
      <c r="I181" s="60"/>
      <c r="J181" s="61">
        <f>SUM(J167:J179)</f>
        <v>0</v>
      </c>
      <c r="K181" s="60">
        <f>K180</f>
        <v>0</v>
      </c>
      <c r="L181" s="60"/>
      <c r="M181" s="43"/>
    </row>
    <row r="182" spans="1:13" s="25" customFormat="1" ht="9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40"/>
    </row>
    <row r="183" spans="1:13" s="25" customFormat="1" ht="21.75" customHeight="1">
      <c r="A183" s="62">
        <v>12</v>
      </c>
      <c r="B183" s="62" t="s">
        <v>154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43"/>
    </row>
    <row r="184" spans="1:13" s="25" customFormat="1" ht="18" customHeight="1">
      <c r="A184" s="67">
        <v>1201</v>
      </c>
      <c r="B184" s="70" t="s">
        <v>155</v>
      </c>
      <c r="C184" s="69"/>
      <c r="D184" s="47"/>
      <c r="E184" s="48"/>
      <c r="F184" s="49"/>
      <c r="G184" s="50">
        <f>'12'!C9</f>
        <v>0</v>
      </c>
      <c r="H184" s="50"/>
      <c r="I184" s="50"/>
      <c r="J184" s="51">
        <f aca="true" t="shared" si="12" ref="J184:J191">SUM(G184+D184)</f>
        <v>0</v>
      </c>
      <c r="K184" s="50"/>
      <c r="L184" s="50"/>
      <c r="M184" s="43"/>
    </row>
    <row r="185" spans="1:13" s="25" customFormat="1" ht="18" customHeight="1">
      <c r="A185" s="67">
        <v>1202</v>
      </c>
      <c r="B185" s="70" t="s">
        <v>156</v>
      </c>
      <c r="C185" s="69"/>
      <c r="D185" s="47"/>
      <c r="E185" s="48"/>
      <c r="F185" s="49"/>
      <c r="G185" s="50">
        <f>'12'!C13</f>
        <v>0</v>
      </c>
      <c r="H185" s="50"/>
      <c r="I185" s="50"/>
      <c r="J185" s="51">
        <f t="shared" si="12"/>
        <v>0</v>
      </c>
      <c r="K185" s="50"/>
      <c r="L185" s="50"/>
      <c r="M185" s="43"/>
    </row>
    <row r="186" spans="1:13" s="25" customFormat="1" ht="18" customHeight="1">
      <c r="A186" s="67">
        <v>1203</v>
      </c>
      <c r="B186" s="70" t="s">
        <v>157</v>
      </c>
      <c r="C186" s="69"/>
      <c r="D186" s="47"/>
      <c r="E186" s="48"/>
      <c r="F186" s="49"/>
      <c r="G186" s="50">
        <f>'12'!C17</f>
        <v>0</v>
      </c>
      <c r="H186" s="50"/>
      <c r="I186" s="50"/>
      <c r="J186" s="51">
        <f t="shared" si="12"/>
        <v>0</v>
      </c>
      <c r="K186" s="50"/>
      <c r="L186" s="50"/>
      <c r="M186" s="43"/>
    </row>
    <row r="187" spans="1:13" s="25" customFormat="1" ht="18" customHeight="1">
      <c r="A187" s="67">
        <v>1204</v>
      </c>
      <c r="B187" s="70" t="s">
        <v>158</v>
      </c>
      <c r="C187" s="69"/>
      <c r="D187" s="47"/>
      <c r="E187" s="48"/>
      <c r="F187" s="49"/>
      <c r="G187" s="50">
        <f>'12'!C21</f>
        <v>0</v>
      </c>
      <c r="H187" s="50"/>
      <c r="I187" s="50"/>
      <c r="J187" s="51">
        <f t="shared" si="12"/>
        <v>0</v>
      </c>
      <c r="K187" s="50"/>
      <c r="L187" s="50"/>
      <c r="M187" s="43"/>
    </row>
    <row r="188" spans="1:13" s="25" customFormat="1" ht="18" customHeight="1">
      <c r="A188" s="67">
        <v>1205</v>
      </c>
      <c r="B188" s="70" t="s">
        <v>159</v>
      </c>
      <c r="C188" s="69"/>
      <c r="D188" s="47"/>
      <c r="E188" s="48"/>
      <c r="F188" s="49"/>
      <c r="G188" s="50">
        <f>'12'!C25</f>
        <v>0</v>
      </c>
      <c r="H188" s="50"/>
      <c r="I188" s="50"/>
      <c r="J188" s="51">
        <f t="shared" si="12"/>
        <v>0</v>
      </c>
      <c r="K188" s="50"/>
      <c r="L188" s="50"/>
      <c r="M188" s="43"/>
    </row>
    <row r="189" spans="1:13" s="25" customFormat="1" ht="18" customHeight="1">
      <c r="A189" s="67">
        <v>1206</v>
      </c>
      <c r="B189" s="70" t="s">
        <v>160</v>
      </c>
      <c r="C189" s="69"/>
      <c r="D189" s="47"/>
      <c r="E189" s="48"/>
      <c r="F189" s="49"/>
      <c r="G189" s="50">
        <f>'12'!C29</f>
        <v>0</v>
      </c>
      <c r="H189" s="50"/>
      <c r="I189" s="50"/>
      <c r="J189" s="51">
        <f t="shared" si="12"/>
        <v>0</v>
      </c>
      <c r="K189" s="50"/>
      <c r="L189" s="50"/>
      <c r="M189" s="43"/>
    </row>
    <row r="190" spans="1:13" s="25" customFormat="1" ht="18" customHeight="1">
      <c r="A190" s="67">
        <v>1207</v>
      </c>
      <c r="B190" s="70" t="s">
        <v>161</v>
      </c>
      <c r="C190" s="69"/>
      <c r="D190" s="47"/>
      <c r="E190" s="48"/>
      <c r="F190" s="49"/>
      <c r="G190" s="50">
        <f>'12'!C33</f>
        <v>0</v>
      </c>
      <c r="H190" s="50"/>
      <c r="I190" s="50"/>
      <c r="J190" s="51">
        <f t="shared" si="12"/>
        <v>0</v>
      </c>
      <c r="K190" s="50"/>
      <c r="L190" s="50"/>
      <c r="M190" s="43"/>
    </row>
    <row r="191" spans="1:13" s="25" customFormat="1" ht="18" customHeight="1">
      <c r="A191" s="67">
        <v>1208</v>
      </c>
      <c r="B191" s="70" t="s">
        <v>35</v>
      </c>
      <c r="C191" s="69"/>
      <c r="D191" s="47"/>
      <c r="E191" s="48"/>
      <c r="F191" s="49"/>
      <c r="G191" s="50">
        <f>'12'!C37</f>
        <v>0</v>
      </c>
      <c r="H191" s="50"/>
      <c r="I191" s="50"/>
      <c r="J191" s="51">
        <f t="shared" si="12"/>
        <v>0</v>
      </c>
      <c r="K191" s="50"/>
      <c r="L191" s="50"/>
      <c r="M191" s="43"/>
    </row>
    <row r="192" spans="1:13" s="25" customFormat="1" ht="18" customHeight="1">
      <c r="A192" s="67">
        <v>1209</v>
      </c>
      <c r="B192" s="70" t="s">
        <v>69</v>
      </c>
      <c r="C192" s="69"/>
      <c r="D192" s="65"/>
      <c r="E192" s="69">
        <f>C192</f>
        <v>0</v>
      </c>
      <c r="F192" s="49"/>
      <c r="G192" s="50"/>
      <c r="H192" s="50">
        <f>'12'!C43</f>
        <v>0</v>
      </c>
      <c r="I192" s="50"/>
      <c r="J192" s="51"/>
      <c r="K192" s="50">
        <f>H192+E192</f>
        <v>0</v>
      </c>
      <c r="L192" s="50"/>
      <c r="M192" s="43"/>
    </row>
    <row r="193" spans="1:13" s="25" customFormat="1" ht="18" customHeight="1">
      <c r="A193" s="55"/>
      <c r="B193" s="56" t="s">
        <v>36</v>
      </c>
      <c r="C193" s="57">
        <f>SUM(C184:C192)</f>
        <v>0</v>
      </c>
      <c r="D193" s="58">
        <f>SUM(D184:D191)</f>
        <v>0</v>
      </c>
      <c r="E193" s="57">
        <f>E192</f>
        <v>0</v>
      </c>
      <c r="F193" s="59"/>
      <c r="G193" s="60">
        <f>SUM(G184:G191)</f>
        <v>0</v>
      </c>
      <c r="H193" s="60">
        <f>SUM(H192)</f>
        <v>0</v>
      </c>
      <c r="I193" s="60"/>
      <c r="J193" s="61">
        <f>SUM(J184:J191)</f>
        <v>0</v>
      </c>
      <c r="K193" s="60">
        <f>K192</f>
        <v>0</v>
      </c>
      <c r="L193" s="60"/>
      <c r="M193" s="43"/>
    </row>
    <row r="194" spans="1:13" s="25" customFormat="1" ht="9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40"/>
    </row>
    <row r="195" spans="1:13" s="25" customFormat="1" ht="21.75" customHeight="1">
      <c r="A195" s="62">
        <v>13</v>
      </c>
      <c r="B195" s="42" t="s">
        <v>162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3"/>
    </row>
    <row r="196" spans="1:13" s="25" customFormat="1" ht="18" customHeight="1">
      <c r="A196" s="67">
        <v>1301</v>
      </c>
      <c r="B196" s="70" t="s">
        <v>163</v>
      </c>
      <c r="C196" s="69"/>
      <c r="D196" s="47"/>
      <c r="E196" s="48"/>
      <c r="F196" s="49"/>
      <c r="G196" s="50">
        <f>'13'!C9</f>
        <v>0</v>
      </c>
      <c r="H196" s="50"/>
      <c r="I196" s="50"/>
      <c r="J196" s="51">
        <f aca="true" t="shared" si="13" ref="J196:J200">SUM(G196+D196)</f>
        <v>0</v>
      </c>
      <c r="K196" s="50"/>
      <c r="L196" s="50"/>
      <c r="M196" s="43"/>
    </row>
    <row r="197" spans="1:13" s="25" customFormat="1" ht="18" customHeight="1">
      <c r="A197" s="67">
        <v>1302</v>
      </c>
      <c r="B197" s="70" t="s">
        <v>164</v>
      </c>
      <c r="C197" s="69"/>
      <c r="D197" s="47"/>
      <c r="E197" s="48"/>
      <c r="F197" s="49"/>
      <c r="G197" s="50">
        <f>'13'!C13</f>
        <v>0</v>
      </c>
      <c r="H197" s="50"/>
      <c r="I197" s="50"/>
      <c r="J197" s="51">
        <f t="shared" si="13"/>
        <v>0</v>
      </c>
      <c r="K197" s="50"/>
      <c r="L197" s="50"/>
      <c r="M197" s="43"/>
    </row>
    <row r="198" spans="1:13" s="25" customFormat="1" ht="18" customHeight="1">
      <c r="A198" s="67">
        <v>1303</v>
      </c>
      <c r="B198" s="70" t="s">
        <v>165</v>
      </c>
      <c r="C198" s="69"/>
      <c r="D198" s="47"/>
      <c r="E198" s="48"/>
      <c r="F198" s="49"/>
      <c r="G198" s="50">
        <f>'13'!C17</f>
        <v>0</v>
      </c>
      <c r="H198" s="50"/>
      <c r="I198" s="50"/>
      <c r="J198" s="51">
        <f t="shared" si="13"/>
        <v>0</v>
      </c>
      <c r="K198" s="50"/>
      <c r="L198" s="50"/>
      <c r="M198" s="43"/>
    </row>
    <row r="199" spans="1:13" s="25" customFormat="1" ht="18" customHeight="1">
      <c r="A199" s="67">
        <v>1304</v>
      </c>
      <c r="B199" s="70" t="s">
        <v>166</v>
      </c>
      <c r="C199" s="69"/>
      <c r="D199" s="47"/>
      <c r="E199" s="48"/>
      <c r="F199" s="49"/>
      <c r="G199" s="50">
        <f>'13'!C21</f>
        <v>0</v>
      </c>
      <c r="H199" s="50"/>
      <c r="I199" s="50"/>
      <c r="J199" s="51">
        <f t="shared" si="13"/>
        <v>0</v>
      </c>
      <c r="K199" s="50"/>
      <c r="L199" s="50"/>
      <c r="M199" s="43"/>
    </row>
    <row r="200" spans="1:13" s="25" customFormat="1" ht="18" customHeight="1">
      <c r="A200" s="67">
        <v>1305</v>
      </c>
      <c r="B200" s="70" t="s">
        <v>35</v>
      </c>
      <c r="C200" s="69"/>
      <c r="D200" s="47"/>
      <c r="E200" s="48"/>
      <c r="F200" s="49"/>
      <c r="G200" s="50">
        <f>'13'!C25</f>
        <v>0</v>
      </c>
      <c r="H200" s="50"/>
      <c r="I200" s="50"/>
      <c r="J200" s="51">
        <f t="shared" si="13"/>
        <v>0</v>
      </c>
      <c r="K200" s="50"/>
      <c r="L200" s="50"/>
      <c r="M200" s="43"/>
    </row>
    <row r="201" spans="1:13" s="25" customFormat="1" ht="18" customHeight="1">
      <c r="A201" s="55"/>
      <c r="B201" s="56" t="s">
        <v>36</v>
      </c>
      <c r="C201" s="57">
        <f>SUM(C196:C200)</f>
        <v>0</v>
      </c>
      <c r="D201" s="58">
        <f>SUM(D196:D200)</f>
        <v>0</v>
      </c>
      <c r="E201" s="57"/>
      <c r="F201" s="59"/>
      <c r="G201" s="60">
        <f>SUM(G196:G200)</f>
        <v>0</v>
      </c>
      <c r="H201" s="60"/>
      <c r="I201" s="60"/>
      <c r="J201" s="61">
        <f>SUM(J196:J200)</f>
        <v>0</v>
      </c>
      <c r="K201" s="60"/>
      <c r="L201" s="60"/>
      <c r="M201" s="43"/>
    </row>
    <row r="202" spans="1:13" s="25" customFormat="1" ht="9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40"/>
    </row>
    <row r="203" spans="1:13" s="25" customFormat="1" ht="21.75" customHeight="1">
      <c r="A203" s="62">
        <v>14</v>
      </c>
      <c r="B203" s="62" t="s">
        <v>167</v>
      </c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43"/>
    </row>
    <row r="204" spans="1:13" s="25" customFormat="1" ht="18" customHeight="1">
      <c r="A204" s="67">
        <v>1401</v>
      </c>
      <c r="B204" s="70" t="s">
        <v>168</v>
      </c>
      <c r="C204" s="69"/>
      <c r="D204" s="47"/>
      <c r="E204" s="48"/>
      <c r="F204" s="49"/>
      <c r="G204" s="50">
        <f>'14'!C9</f>
        <v>0</v>
      </c>
      <c r="H204" s="50"/>
      <c r="I204" s="50"/>
      <c r="J204" s="51">
        <f aca="true" t="shared" si="14" ref="J204:J210">SUM(G204+D204)</f>
        <v>0</v>
      </c>
      <c r="K204" s="50"/>
      <c r="L204" s="50"/>
      <c r="M204" s="43"/>
    </row>
    <row r="205" spans="1:13" s="25" customFormat="1" ht="18" customHeight="1">
      <c r="A205" s="66">
        <v>1402</v>
      </c>
      <c r="B205" s="70" t="s">
        <v>169</v>
      </c>
      <c r="C205" s="69"/>
      <c r="D205" s="47"/>
      <c r="E205" s="48"/>
      <c r="F205" s="49"/>
      <c r="G205" s="50">
        <f>'14'!C13</f>
        <v>0</v>
      </c>
      <c r="H205" s="50"/>
      <c r="I205" s="50"/>
      <c r="J205" s="51">
        <f t="shared" si="14"/>
        <v>0</v>
      </c>
      <c r="K205" s="50"/>
      <c r="L205" s="50"/>
      <c r="M205" s="43"/>
    </row>
    <row r="206" spans="1:13" s="25" customFormat="1" ht="18" customHeight="1">
      <c r="A206" s="66">
        <v>1403</v>
      </c>
      <c r="B206" s="70" t="s">
        <v>170</v>
      </c>
      <c r="C206" s="69"/>
      <c r="D206" s="47"/>
      <c r="E206" s="48"/>
      <c r="F206" s="49"/>
      <c r="G206" s="50">
        <f>'14'!C17</f>
        <v>0</v>
      </c>
      <c r="H206" s="50"/>
      <c r="I206" s="50"/>
      <c r="J206" s="51">
        <f t="shared" si="14"/>
        <v>0</v>
      </c>
      <c r="K206" s="50"/>
      <c r="L206" s="50"/>
      <c r="M206" s="43"/>
    </row>
    <row r="207" spans="1:13" s="25" customFormat="1" ht="18" customHeight="1">
      <c r="A207" s="66">
        <v>1404</v>
      </c>
      <c r="B207" s="70" t="s">
        <v>171</v>
      </c>
      <c r="C207" s="69"/>
      <c r="D207" s="47"/>
      <c r="E207" s="48"/>
      <c r="F207" s="49"/>
      <c r="G207" s="50">
        <f>'14'!C21</f>
        <v>0</v>
      </c>
      <c r="H207" s="50"/>
      <c r="I207" s="50"/>
      <c r="J207" s="51">
        <f t="shared" si="14"/>
        <v>0</v>
      </c>
      <c r="K207" s="50"/>
      <c r="L207" s="50"/>
      <c r="M207" s="43"/>
    </row>
    <row r="208" spans="1:13" s="25" customFormat="1" ht="18" customHeight="1">
      <c r="A208" s="66">
        <v>1405</v>
      </c>
      <c r="B208" s="70" t="s">
        <v>172</v>
      </c>
      <c r="C208" s="69"/>
      <c r="D208" s="47"/>
      <c r="E208" s="48"/>
      <c r="F208" s="49"/>
      <c r="G208" s="50">
        <f>'14'!C25</f>
        <v>0</v>
      </c>
      <c r="H208" s="50"/>
      <c r="I208" s="50"/>
      <c r="J208" s="51">
        <f t="shared" si="14"/>
        <v>0</v>
      </c>
      <c r="K208" s="50"/>
      <c r="L208" s="50"/>
      <c r="M208" s="43"/>
    </row>
    <row r="209" spans="1:13" s="25" customFormat="1" ht="18" customHeight="1">
      <c r="A209" s="66">
        <v>1406</v>
      </c>
      <c r="B209" s="70" t="s">
        <v>173</v>
      </c>
      <c r="C209" s="69"/>
      <c r="D209" s="47"/>
      <c r="E209" s="48"/>
      <c r="F209" s="49"/>
      <c r="G209" s="50">
        <f>'14'!C29</f>
        <v>0</v>
      </c>
      <c r="H209" s="50"/>
      <c r="I209" s="50"/>
      <c r="J209" s="51">
        <f t="shared" si="14"/>
        <v>0</v>
      </c>
      <c r="K209" s="50"/>
      <c r="L209" s="50"/>
      <c r="M209" s="43"/>
    </row>
    <row r="210" spans="1:13" s="25" customFormat="1" ht="18" customHeight="1">
      <c r="A210" s="66">
        <v>1407</v>
      </c>
      <c r="B210" s="70" t="s">
        <v>35</v>
      </c>
      <c r="C210" s="69"/>
      <c r="D210" s="47"/>
      <c r="E210" s="48"/>
      <c r="F210" s="49"/>
      <c r="G210" s="50">
        <f>'14'!C33</f>
        <v>0</v>
      </c>
      <c r="H210" s="50"/>
      <c r="I210" s="50"/>
      <c r="J210" s="51">
        <f t="shared" si="14"/>
        <v>0</v>
      </c>
      <c r="K210" s="50"/>
      <c r="L210" s="50"/>
      <c r="M210" s="43"/>
    </row>
    <row r="211" spans="1:13" s="25" customFormat="1" ht="18" customHeight="1">
      <c r="A211" s="67">
        <v>1408</v>
      </c>
      <c r="B211" s="70" t="s">
        <v>69</v>
      </c>
      <c r="C211" s="69"/>
      <c r="D211" s="65"/>
      <c r="E211" s="69">
        <f>C211</f>
        <v>0</v>
      </c>
      <c r="F211" s="49"/>
      <c r="G211" s="50"/>
      <c r="H211" s="50">
        <f>'14'!C39</f>
        <v>0</v>
      </c>
      <c r="I211" s="50"/>
      <c r="J211" s="51"/>
      <c r="K211" s="50">
        <f>H211+E211</f>
        <v>0</v>
      </c>
      <c r="L211" s="50"/>
      <c r="M211" s="43"/>
    </row>
    <row r="212" spans="1:13" s="25" customFormat="1" ht="18" customHeight="1">
      <c r="A212" s="55"/>
      <c r="B212" s="56" t="s">
        <v>36</v>
      </c>
      <c r="C212" s="57">
        <f>SUM(C204:C211)</f>
        <v>0</v>
      </c>
      <c r="D212" s="58">
        <f>SUM(D204:D210)</f>
        <v>0</v>
      </c>
      <c r="E212" s="57">
        <f>E211</f>
        <v>0</v>
      </c>
      <c r="F212" s="59"/>
      <c r="G212" s="60">
        <f>SUM(G204:G210)</f>
        <v>0</v>
      </c>
      <c r="H212" s="60">
        <f>H211</f>
        <v>0</v>
      </c>
      <c r="I212" s="60"/>
      <c r="J212" s="61">
        <f>SUM(J204:J210)</f>
        <v>0</v>
      </c>
      <c r="K212" s="60">
        <f>K211</f>
        <v>0</v>
      </c>
      <c r="L212" s="60"/>
      <c r="M212" s="43"/>
    </row>
    <row r="213" spans="1:13" s="25" customFormat="1" ht="9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40"/>
    </row>
    <row r="214" spans="1:13" s="25" customFormat="1" ht="21.75" customHeight="1">
      <c r="A214" s="62">
        <v>15</v>
      </c>
      <c r="B214" s="62" t="s">
        <v>174</v>
      </c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43"/>
    </row>
    <row r="215" spans="1:13" s="25" customFormat="1" ht="18" customHeight="1">
      <c r="A215" s="67">
        <v>1501</v>
      </c>
      <c r="B215" s="70" t="s">
        <v>175</v>
      </c>
      <c r="C215" s="69"/>
      <c r="D215" s="47"/>
      <c r="E215" s="48"/>
      <c r="F215" s="49"/>
      <c r="G215" s="50">
        <f>'15'!C9</f>
        <v>0</v>
      </c>
      <c r="H215" s="50"/>
      <c r="I215" s="50"/>
      <c r="J215" s="51">
        <f aca="true" t="shared" si="15" ref="J215:J221">SUM(G215+D215)</f>
        <v>0</v>
      </c>
      <c r="K215" s="50"/>
      <c r="L215" s="50"/>
      <c r="M215" s="43"/>
    </row>
    <row r="216" spans="1:13" s="25" customFormat="1" ht="18" customHeight="1">
      <c r="A216" s="67">
        <v>1502</v>
      </c>
      <c r="B216" s="70" t="s">
        <v>176</v>
      </c>
      <c r="C216" s="69"/>
      <c r="D216" s="47"/>
      <c r="E216" s="48"/>
      <c r="F216" s="49"/>
      <c r="G216" s="50">
        <f>'15'!C13</f>
        <v>0</v>
      </c>
      <c r="H216" s="50"/>
      <c r="I216" s="50"/>
      <c r="J216" s="51">
        <f t="shared" si="15"/>
        <v>0</v>
      </c>
      <c r="K216" s="50"/>
      <c r="L216" s="50"/>
      <c r="M216" s="43"/>
    </row>
    <row r="217" spans="1:13" s="25" customFormat="1" ht="18" customHeight="1">
      <c r="A217" s="67">
        <v>1503</v>
      </c>
      <c r="B217" s="70" t="s">
        <v>177</v>
      </c>
      <c r="C217" s="69"/>
      <c r="D217" s="47"/>
      <c r="E217" s="48"/>
      <c r="F217" s="49"/>
      <c r="G217" s="50">
        <f>'15'!C17</f>
        <v>0</v>
      </c>
      <c r="H217" s="50"/>
      <c r="I217" s="50"/>
      <c r="J217" s="51">
        <f t="shared" si="15"/>
        <v>0</v>
      </c>
      <c r="K217" s="50"/>
      <c r="L217" s="50"/>
      <c r="M217" s="43"/>
    </row>
    <row r="218" spans="1:13" s="25" customFormat="1" ht="18" customHeight="1">
      <c r="A218" s="67">
        <v>1504</v>
      </c>
      <c r="B218" s="70" t="s">
        <v>178</v>
      </c>
      <c r="C218" s="69"/>
      <c r="D218" s="47"/>
      <c r="E218" s="48"/>
      <c r="F218" s="49"/>
      <c r="G218" s="50">
        <f>'15'!C21</f>
        <v>0</v>
      </c>
      <c r="H218" s="50"/>
      <c r="I218" s="50"/>
      <c r="J218" s="51">
        <f t="shared" si="15"/>
        <v>0</v>
      </c>
      <c r="K218" s="50"/>
      <c r="L218" s="50"/>
      <c r="M218" s="43"/>
    </row>
    <row r="219" spans="1:13" s="25" customFormat="1" ht="18" customHeight="1">
      <c r="A219" s="67">
        <v>1505</v>
      </c>
      <c r="B219" s="70" t="s">
        <v>179</v>
      </c>
      <c r="C219" s="69"/>
      <c r="D219" s="47"/>
      <c r="E219" s="48"/>
      <c r="F219" s="49"/>
      <c r="G219" s="50">
        <f>'15'!C25</f>
        <v>0</v>
      </c>
      <c r="H219" s="50"/>
      <c r="I219" s="50"/>
      <c r="J219" s="51">
        <f t="shared" si="15"/>
        <v>0</v>
      </c>
      <c r="K219" s="50"/>
      <c r="L219" s="50"/>
      <c r="M219" s="43"/>
    </row>
    <row r="220" spans="1:13" s="25" customFormat="1" ht="18" customHeight="1">
      <c r="A220" s="67">
        <v>1506</v>
      </c>
      <c r="B220" s="70" t="s">
        <v>180</v>
      </c>
      <c r="C220" s="69"/>
      <c r="D220" s="47"/>
      <c r="E220" s="48"/>
      <c r="F220" s="49"/>
      <c r="G220" s="50">
        <f>'15'!C29</f>
        <v>0</v>
      </c>
      <c r="H220" s="50"/>
      <c r="I220" s="50"/>
      <c r="J220" s="51">
        <f t="shared" si="15"/>
        <v>0</v>
      </c>
      <c r="K220" s="50"/>
      <c r="L220" s="50"/>
      <c r="M220" s="43"/>
    </row>
    <row r="221" spans="1:13" s="25" customFormat="1" ht="18" customHeight="1">
      <c r="A221" s="67">
        <v>1507</v>
      </c>
      <c r="B221" s="70" t="s">
        <v>35</v>
      </c>
      <c r="C221" s="69"/>
      <c r="D221" s="47"/>
      <c r="E221" s="48"/>
      <c r="F221" s="49"/>
      <c r="G221" s="50">
        <f>'15'!C33</f>
        <v>0</v>
      </c>
      <c r="H221" s="50"/>
      <c r="I221" s="50"/>
      <c r="J221" s="51">
        <f t="shared" si="15"/>
        <v>0</v>
      </c>
      <c r="K221" s="50"/>
      <c r="L221" s="50"/>
      <c r="M221" s="43"/>
    </row>
    <row r="222" spans="1:13" s="25" customFormat="1" ht="18" customHeight="1">
      <c r="A222" s="67">
        <v>1508</v>
      </c>
      <c r="B222" s="70" t="s">
        <v>69</v>
      </c>
      <c r="C222" s="69"/>
      <c r="D222" s="65"/>
      <c r="E222" s="69">
        <f>C222</f>
        <v>0</v>
      </c>
      <c r="F222" s="49"/>
      <c r="G222" s="50"/>
      <c r="H222" s="50">
        <f>'15'!C39</f>
        <v>0</v>
      </c>
      <c r="I222" s="50"/>
      <c r="J222" s="51"/>
      <c r="K222" s="50">
        <f>H222+E222</f>
        <v>0</v>
      </c>
      <c r="L222" s="50"/>
      <c r="M222" s="43"/>
    </row>
    <row r="223" spans="1:13" s="25" customFormat="1" ht="18" customHeight="1">
      <c r="A223" s="55"/>
      <c r="B223" s="56" t="s">
        <v>36</v>
      </c>
      <c r="C223" s="57">
        <f>SUM(C215:C222)</f>
        <v>0</v>
      </c>
      <c r="D223" s="58">
        <f>SUM(D215:D221)</f>
        <v>0</v>
      </c>
      <c r="E223" s="57">
        <f>E222</f>
        <v>0</v>
      </c>
      <c r="F223" s="59"/>
      <c r="G223" s="60">
        <f>SUM(G215:G221)</f>
        <v>0</v>
      </c>
      <c r="H223" s="60">
        <f>H222</f>
        <v>0</v>
      </c>
      <c r="I223" s="60"/>
      <c r="J223" s="61">
        <f>SUM(J215:J221)</f>
        <v>0</v>
      </c>
      <c r="K223" s="60">
        <f>K222</f>
        <v>0</v>
      </c>
      <c r="L223" s="60"/>
      <c r="M223" s="43"/>
    </row>
    <row r="224" spans="1:13" s="25" customFormat="1" ht="9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40"/>
    </row>
    <row r="225" spans="1:13" s="25" customFormat="1" ht="21.75" customHeight="1">
      <c r="A225" s="62">
        <v>16</v>
      </c>
      <c r="B225" s="42" t="s">
        <v>181</v>
      </c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3"/>
    </row>
    <row r="226" spans="1:13" s="25" customFormat="1" ht="18" customHeight="1">
      <c r="A226" s="67">
        <v>1601</v>
      </c>
      <c r="B226" s="70" t="s">
        <v>182</v>
      </c>
      <c r="C226" s="69"/>
      <c r="D226" s="47"/>
      <c r="E226" s="48"/>
      <c r="F226" s="49"/>
      <c r="G226" s="50">
        <f>'16'!C9</f>
        <v>0</v>
      </c>
      <c r="H226" s="50"/>
      <c r="I226" s="50"/>
      <c r="J226" s="51">
        <f aca="true" t="shared" si="16" ref="J226:J237">SUM(G226+D226)</f>
        <v>0</v>
      </c>
      <c r="K226" s="50"/>
      <c r="L226" s="50"/>
      <c r="M226" s="43"/>
    </row>
    <row r="227" spans="1:13" s="25" customFormat="1" ht="18" customHeight="1">
      <c r="A227" s="67">
        <v>1602</v>
      </c>
      <c r="B227" s="70" t="s">
        <v>183</v>
      </c>
      <c r="C227" s="69"/>
      <c r="D227" s="47"/>
      <c r="E227" s="48"/>
      <c r="F227" s="49"/>
      <c r="G227" s="50">
        <f>'16'!C13</f>
        <v>0</v>
      </c>
      <c r="H227" s="50"/>
      <c r="I227" s="50"/>
      <c r="J227" s="51">
        <f t="shared" si="16"/>
        <v>0</v>
      </c>
      <c r="K227" s="50"/>
      <c r="L227" s="50"/>
      <c r="M227" s="43"/>
    </row>
    <row r="228" spans="1:13" s="25" customFormat="1" ht="18" customHeight="1">
      <c r="A228" s="67">
        <v>1603</v>
      </c>
      <c r="B228" s="70" t="s">
        <v>184</v>
      </c>
      <c r="C228" s="69"/>
      <c r="D228" s="47"/>
      <c r="E228" s="48"/>
      <c r="F228" s="49"/>
      <c r="G228" s="50">
        <f>'16'!C17</f>
        <v>0</v>
      </c>
      <c r="H228" s="50"/>
      <c r="I228" s="50"/>
      <c r="J228" s="51">
        <f t="shared" si="16"/>
        <v>0</v>
      </c>
      <c r="K228" s="50"/>
      <c r="L228" s="50"/>
      <c r="M228" s="43"/>
    </row>
    <row r="229" spans="1:13" s="25" customFormat="1" ht="18" customHeight="1">
      <c r="A229" s="67">
        <v>1604</v>
      </c>
      <c r="B229" s="70" t="s">
        <v>185</v>
      </c>
      <c r="C229" s="69"/>
      <c r="D229" s="47"/>
      <c r="E229" s="48"/>
      <c r="F229" s="49"/>
      <c r="G229" s="50">
        <f>'16'!C21</f>
        <v>0</v>
      </c>
      <c r="H229" s="50"/>
      <c r="I229" s="50"/>
      <c r="J229" s="51">
        <f t="shared" si="16"/>
        <v>0</v>
      </c>
      <c r="K229" s="50"/>
      <c r="L229" s="50"/>
      <c r="M229" s="43"/>
    </row>
    <row r="230" spans="1:13" s="25" customFormat="1" ht="18" customHeight="1">
      <c r="A230" s="67">
        <v>1605</v>
      </c>
      <c r="B230" s="70" t="s">
        <v>186</v>
      </c>
      <c r="C230" s="69"/>
      <c r="D230" s="47"/>
      <c r="E230" s="48"/>
      <c r="F230" s="49"/>
      <c r="G230" s="50">
        <f>'16'!C25</f>
        <v>0</v>
      </c>
      <c r="H230" s="50"/>
      <c r="I230" s="50"/>
      <c r="J230" s="51">
        <f t="shared" si="16"/>
        <v>0</v>
      </c>
      <c r="K230" s="50"/>
      <c r="L230" s="50"/>
      <c r="M230" s="43"/>
    </row>
    <row r="231" spans="1:13" s="25" customFormat="1" ht="18" customHeight="1">
      <c r="A231" s="67">
        <v>1606</v>
      </c>
      <c r="B231" s="70" t="s">
        <v>170</v>
      </c>
      <c r="C231" s="69"/>
      <c r="D231" s="47"/>
      <c r="E231" s="48"/>
      <c r="F231" s="49"/>
      <c r="G231" s="50">
        <f>'16'!C29</f>
        <v>0</v>
      </c>
      <c r="H231" s="50"/>
      <c r="I231" s="50"/>
      <c r="J231" s="51">
        <f t="shared" si="16"/>
        <v>0</v>
      </c>
      <c r="K231" s="50"/>
      <c r="L231" s="50"/>
      <c r="M231" s="43"/>
    </row>
    <row r="232" spans="1:13" s="25" customFormat="1" ht="18" customHeight="1">
      <c r="A232" s="67">
        <v>1607</v>
      </c>
      <c r="B232" s="70" t="s">
        <v>187</v>
      </c>
      <c r="C232" s="69"/>
      <c r="D232" s="47"/>
      <c r="E232" s="48"/>
      <c r="F232" s="49"/>
      <c r="G232" s="50">
        <f>'16'!C33</f>
        <v>0</v>
      </c>
      <c r="H232" s="50"/>
      <c r="I232" s="50"/>
      <c r="J232" s="51">
        <f t="shared" si="16"/>
        <v>0</v>
      </c>
      <c r="K232" s="50"/>
      <c r="L232" s="50"/>
      <c r="M232" s="43"/>
    </row>
    <row r="233" spans="1:13" s="25" customFormat="1" ht="18" customHeight="1">
      <c r="A233" s="67">
        <v>1608</v>
      </c>
      <c r="B233" s="70" t="s">
        <v>188</v>
      </c>
      <c r="C233" s="69"/>
      <c r="D233" s="47"/>
      <c r="E233" s="48"/>
      <c r="F233" s="49"/>
      <c r="G233" s="50">
        <f>'16'!C37</f>
        <v>0</v>
      </c>
      <c r="H233" s="50"/>
      <c r="I233" s="50"/>
      <c r="J233" s="51">
        <f t="shared" si="16"/>
        <v>0</v>
      </c>
      <c r="K233" s="50"/>
      <c r="L233" s="50"/>
      <c r="M233" s="43"/>
    </row>
    <row r="234" spans="1:13" s="25" customFormat="1" ht="18" customHeight="1">
      <c r="A234" s="67">
        <v>1609</v>
      </c>
      <c r="B234" s="70" t="s">
        <v>189</v>
      </c>
      <c r="C234" s="69"/>
      <c r="D234" s="47"/>
      <c r="E234" s="48"/>
      <c r="F234" s="49"/>
      <c r="G234" s="50">
        <f>'16'!C41</f>
        <v>0</v>
      </c>
      <c r="H234" s="50"/>
      <c r="I234" s="50"/>
      <c r="J234" s="51">
        <f t="shared" si="16"/>
        <v>0</v>
      </c>
      <c r="K234" s="50"/>
      <c r="L234" s="50"/>
      <c r="M234" s="43"/>
    </row>
    <row r="235" spans="1:13" s="25" customFormat="1" ht="18" customHeight="1">
      <c r="A235" s="67">
        <v>1610</v>
      </c>
      <c r="B235" s="70" t="s">
        <v>141</v>
      </c>
      <c r="C235" s="69"/>
      <c r="D235" s="47"/>
      <c r="E235" s="48"/>
      <c r="F235" s="49"/>
      <c r="G235" s="50">
        <f>'16'!C45</f>
        <v>0</v>
      </c>
      <c r="H235" s="50"/>
      <c r="I235" s="50"/>
      <c r="J235" s="51">
        <f t="shared" si="16"/>
        <v>0</v>
      </c>
      <c r="K235" s="50"/>
      <c r="L235" s="50"/>
      <c r="M235" s="43"/>
    </row>
    <row r="236" spans="1:13" s="25" customFormat="1" ht="18" customHeight="1">
      <c r="A236" s="67">
        <v>1611</v>
      </c>
      <c r="B236" s="70" t="s">
        <v>190</v>
      </c>
      <c r="C236" s="69"/>
      <c r="D236" s="47"/>
      <c r="E236" s="48"/>
      <c r="F236" s="49"/>
      <c r="G236" s="50">
        <f>'16'!C49</f>
        <v>0</v>
      </c>
      <c r="H236" s="50"/>
      <c r="I236" s="50"/>
      <c r="J236" s="51">
        <f t="shared" si="16"/>
        <v>0</v>
      </c>
      <c r="K236" s="50"/>
      <c r="L236" s="50"/>
      <c r="M236" s="43"/>
    </row>
    <row r="237" spans="1:13" s="25" customFormat="1" ht="18" customHeight="1">
      <c r="A237" s="67">
        <v>1612</v>
      </c>
      <c r="B237" s="70" t="s">
        <v>35</v>
      </c>
      <c r="C237" s="69"/>
      <c r="D237" s="47"/>
      <c r="E237" s="48"/>
      <c r="F237" s="49"/>
      <c r="G237" s="50">
        <f>'16'!C53</f>
        <v>0</v>
      </c>
      <c r="H237" s="50"/>
      <c r="I237" s="50"/>
      <c r="J237" s="51">
        <f t="shared" si="16"/>
        <v>0</v>
      </c>
      <c r="K237" s="50"/>
      <c r="L237" s="50"/>
      <c r="M237" s="43"/>
    </row>
    <row r="238" spans="1:13" s="25" customFormat="1" ht="18" customHeight="1">
      <c r="A238" s="67">
        <v>1613</v>
      </c>
      <c r="B238" s="70" t="s">
        <v>69</v>
      </c>
      <c r="C238" s="69"/>
      <c r="D238" s="65"/>
      <c r="E238" s="69">
        <f>C238</f>
        <v>0</v>
      </c>
      <c r="F238" s="49"/>
      <c r="G238" s="50"/>
      <c r="H238" s="50">
        <f>'16'!C59</f>
        <v>0</v>
      </c>
      <c r="I238" s="50"/>
      <c r="J238" s="51"/>
      <c r="K238" s="50">
        <f>H238+E238</f>
        <v>0</v>
      </c>
      <c r="L238" s="50"/>
      <c r="M238" s="43"/>
    </row>
    <row r="239" spans="1:13" s="25" customFormat="1" ht="18" customHeight="1">
      <c r="A239" s="55"/>
      <c r="B239" s="56" t="s">
        <v>36</v>
      </c>
      <c r="C239" s="57">
        <f>SUM(C226:C238)</f>
        <v>0</v>
      </c>
      <c r="D239" s="58">
        <f>SUM(D226:D237)</f>
        <v>0</v>
      </c>
      <c r="E239" s="57">
        <f>E238</f>
        <v>0</v>
      </c>
      <c r="F239" s="59"/>
      <c r="G239" s="60">
        <f>SUM(G226:G237)</f>
        <v>0</v>
      </c>
      <c r="H239" s="60">
        <f>H238</f>
        <v>0</v>
      </c>
      <c r="I239" s="60"/>
      <c r="J239" s="61">
        <f>SUM(J226:J237)</f>
        <v>0</v>
      </c>
      <c r="K239" s="60">
        <f>K238</f>
        <v>0</v>
      </c>
      <c r="L239" s="60"/>
      <c r="M239" s="43"/>
    </row>
    <row r="240" spans="1:13" s="25" customFormat="1" ht="9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40"/>
    </row>
    <row r="241" spans="1:13" s="25" customFormat="1" ht="21.75" customHeight="1">
      <c r="A241" s="62">
        <v>17</v>
      </c>
      <c r="B241" s="42" t="s">
        <v>191</v>
      </c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3"/>
    </row>
    <row r="242" spans="1:13" s="25" customFormat="1" ht="18" customHeight="1">
      <c r="A242" s="67">
        <v>1701</v>
      </c>
      <c r="B242" s="70" t="s">
        <v>192</v>
      </c>
      <c r="C242" s="69"/>
      <c r="D242" s="47"/>
      <c r="E242" s="48"/>
      <c r="F242" s="49"/>
      <c r="G242" s="50">
        <f>'17'!C9</f>
        <v>0</v>
      </c>
      <c r="H242" s="50"/>
      <c r="I242" s="50"/>
      <c r="J242" s="51">
        <f aca="true" t="shared" si="17" ref="J242:J258">SUM(G242+D242)</f>
        <v>0</v>
      </c>
      <c r="K242" s="50"/>
      <c r="L242" s="50"/>
      <c r="M242" s="43"/>
    </row>
    <row r="243" spans="1:13" s="25" customFormat="1" ht="18" customHeight="1">
      <c r="A243" s="67">
        <v>1702</v>
      </c>
      <c r="B243" s="70" t="s">
        <v>193</v>
      </c>
      <c r="C243" s="69"/>
      <c r="D243" s="47"/>
      <c r="E243" s="48"/>
      <c r="F243" s="49"/>
      <c r="G243" s="50">
        <f>'17'!C13</f>
        <v>0</v>
      </c>
      <c r="H243" s="50"/>
      <c r="I243" s="50"/>
      <c r="J243" s="51">
        <f t="shared" si="17"/>
        <v>0</v>
      </c>
      <c r="K243" s="50"/>
      <c r="L243" s="50"/>
      <c r="M243" s="43"/>
    </row>
    <row r="244" spans="1:13" s="25" customFormat="1" ht="18" customHeight="1">
      <c r="A244" s="67">
        <v>1703</v>
      </c>
      <c r="B244" s="70" t="s">
        <v>194</v>
      </c>
      <c r="C244" s="69"/>
      <c r="D244" s="47"/>
      <c r="E244" s="48"/>
      <c r="F244" s="49"/>
      <c r="G244" s="50">
        <f>'17'!C17</f>
        <v>0</v>
      </c>
      <c r="H244" s="50"/>
      <c r="I244" s="50"/>
      <c r="J244" s="51">
        <f t="shared" si="17"/>
        <v>0</v>
      </c>
      <c r="K244" s="50"/>
      <c r="L244" s="50"/>
      <c r="M244" s="43"/>
    </row>
    <row r="245" spans="1:13" s="25" customFormat="1" ht="18" customHeight="1">
      <c r="A245" s="67">
        <v>1704</v>
      </c>
      <c r="B245" s="70" t="s">
        <v>195</v>
      </c>
      <c r="C245" s="69"/>
      <c r="D245" s="47"/>
      <c r="E245" s="48"/>
      <c r="F245" s="49"/>
      <c r="G245" s="50">
        <f>'17'!C21</f>
        <v>0</v>
      </c>
      <c r="H245" s="50"/>
      <c r="I245" s="50"/>
      <c r="J245" s="51">
        <f t="shared" si="17"/>
        <v>0</v>
      </c>
      <c r="K245" s="50"/>
      <c r="L245" s="50"/>
      <c r="M245" s="43"/>
    </row>
    <row r="246" spans="1:13" s="25" customFormat="1" ht="18" customHeight="1">
      <c r="A246" s="67">
        <v>1705</v>
      </c>
      <c r="B246" s="70" t="s">
        <v>196</v>
      </c>
      <c r="C246" s="69"/>
      <c r="D246" s="47"/>
      <c r="E246" s="48"/>
      <c r="F246" s="49"/>
      <c r="G246" s="50">
        <f>'17'!C25</f>
        <v>0</v>
      </c>
      <c r="H246" s="50"/>
      <c r="I246" s="50"/>
      <c r="J246" s="51">
        <f t="shared" si="17"/>
        <v>0</v>
      </c>
      <c r="K246" s="50"/>
      <c r="L246" s="50"/>
      <c r="M246" s="43"/>
    </row>
    <row r="247" spans="1:13" s="25" customFormat="1" ht="18" customHeight="1">
      <c r="A247" s="67">
        <v>1706</v>
      </c>
      <c r="B247" s="70" t="s">
        <v>197</v>
      </c>
      <c r="C247" s="69"/>
      <c r="D247" s="47"/>
      <c r="E247" s="48"/>
      <c r="F247" s="49"/>
      <c r="G247" s="50">
        <f>'17'!C29</f>
        <v>0</v>
      </c>
      <c r="H247" s="50"/>
      <c r="I247" s="50"/>
      <c r="J247" s="51">
        <f t="shared" si="17"/>
        <v>0</v>
      </c>
      <c r="K247" s="50"/>
      <c r="L247" s="50"/>
      <c r="M247" s="43"/>
    </row>
    <row r="248" spans="1:13" s="25" customFormat="1" ht="18" customHeight="1">
      <c r="A248" s="67">
        <v>1707</v>
      </c>
      <c r="B248" s="70" t="s">
        <v>198</v>
      </c>
      <c r="C248" s="69"/>
      <c r="D248" s="47"/>
      <c r="E248" s="48"/>
      <c r="F248" s="49"/>
      <c r="G248" s="50">
        <f>'17'!C33</f>
        <v>0</v>
      </c>
      <c r="H248" s="50"/>
      <c r="I248" s="50"/>
      <c r="J248" s="51">
        <f t="shared" si="17"/>
        <v>0</v>
      </c>
      <c r="K248" s="50"/>
      <c r="L248" s="50"/>
      <c r="M248" s="43"/>
    </row>
    <row r="249" spans="1:13" s="25" customFormat="1" ht="18" customHeight="1">
      <c r="A249" s="67">
        <v>1708</v>
      </c>
      <c r="B249" s="70" t="s">
        <v>199</v>
      </c>
      <c r="C249" s="69"/>
      <c r="D249" s="47"/>
      <c r="E249" s="48"/>
      <c r="F249" s="49"/>
      <c r="G249" s="50">
        <f>'17'!C37</f>
        <v>0</v>
      </c>
      <c r="H249" s="50"/>
      <c r="I249" s="50"/>
      <c r="J249" s="51">
        <f t="shared" si="17"/>
        <v>0</v>
      </c>
      <c r="K249" s="50"/>
      <c r="L249" s="50"/>
      <c r="M249" s="43"/>
    </row>
    <row r="250" spans="1:13" s="25" customFormat="1" ht="18" customHeight="1">
      <c r="A250" s="67">
        <v>1709</v>
      </c>
      <c r="B250" s="70" t="s">
        <v>200</v>
      </c>
      <c r="C250" s="69"/>
      <c r="D250" s="47"/>
      <c r="E250" s="48"/>
      <c r="F250" s="49"/>
      <c r="G250" s="50">
        <f>'17'!C41</f>
        <v>0</v>
      </c>
      <c r="H250" s="50"/>
      <c r="I250" s="50"/>
      <c r="J250" s="51">
        <f t="shared" si="17"/>
        <v>0</v>
      </c>
      <c r="K250" s="50"/>
      <c r="L250" s="50"/>
      <c r="M250" s="43"/>
    </row>
    <row r="251" spans="1:13" s="25" customFormat="1" ht="18" customHeight="1">
      <c r="A251" s="67">
        <v>1710</v>
      </c>
      <c r="B251" s="70" t="s">
        <v>201</v>
      </c>
      <c r="C251" s="69"/>
      <c r="D251" s="47"/>
      <c r="E251" s="48"/>
      <c r="F251" s="49"/>
      <c r="G251" s="50">
        <f>'17'!C45</f>
        <v>0</v>
      </c>
      <c r="H251" s="50"/>
      <c r="I251" s="50"/>
      <c r="J251" s="51">
        <f t="shared" si="17"/>
        <v>0</v>
      </c>
      <c r="K251" s="50"/>
      <c r="L251" s="50"/>
      <c r="M251" s="43"/>
    </row>
    <row r="252" spans="1:13" s="25" customFormat="1" ht="18" customHeight="1">
      <c r="A252" s="67">
        <v>1711</v>
      </c>
      <c r="B252" s="70" t="s">
        <v>202</v>
      </c>
      <c r="C252" s="69"/>
      <c r="D252" s="47"/>
      <c r="E252" s="48"/>
      <c r="F252" s="49"/>
      <c r="G252" s="50">
        <f>'17'!C49</f>
        <v>0</v>
      </c>
      <c r="H252" s="50"/>
      <c r="I252" s="50"/>
      <c r="J252" s="51">
        <f t="shared" si="17"/>
        <v>0</v>
      </c>
      <c r="K252" s="50"/>
      <c r="L252" s="50"/>
      <c r="M252" s="43"/>
    </row>
    <row r="253" spans="1:13" s="25" customFormat="1" ht="18" customHeight="1">
      <c r="A253" s="67">
        <v>1712</v>
      </c>
      <c r="B253" s="70" t="s">
        <v>203</v>
      </c>
      <c r="C253" s="69"/>
      <c r="D253" s="47"/>
      <c r="E253" s="48"/>
      <c r="F253" s="49"/>
      <c r="G253" s="50">
        <f>'17'!C53</f>
        <v>0</v>
      </c>
      <c r="H253" s="50"/>
      <c r="I253" s="50"/>
      <c r="J253" s="51">
        <f t="shared" si="17"/>
        <v>0</v>
      </c>
      <c r="K253" s="50"/>
      <c r="L253" s="50"/>
      <c r="M253" s="43"/>
    </row>
    <row r="254" spans="1:13" s="25" customFormat="1" ht="18" customHeight="1">
      <c r="A254" s="67">
        <v>1713</v>
      </c>
      <c r="B254" s="70" t="s">
        <v>204</v>
      </c>
      <c r="C254" s="69"/>
      <c r="D254" s="47"/>
      <c r="E254" s="48"/>
      <c r="F254" s="49"/>
      <c r="G254" s="50">
        <f>'17'!C57</f>
        <v>0</v>
      </c>
      <c r="H254" s="50"/>
      <c r="I254" s="50"/>
      <c r="J254" s="51">
        <f t="shared" si="17"/>
        <v>0</v>
      </c>
      <c r="K254" s="50"/>
      <c r="L254" s="50"/>
      <c r="M254" s="43"/>
    </row>
    <row r="255" spans="1:13" s="25" customFormat="1" ht="18" customHeight="1">
      <c r="A255" s="67">
        <v>1714</v>
      </c>
      <c r="B255" s="70" t="s">
        <v>205</v>
      </c>
      <c r="C255" s="69"/>
      <c r="D255" s="47"/>
      <c r="E255" s="48"/>
      <c r="F255" s="49"/>
      <c r="G255" s="50">
        <f>'17'!C61</f>
        <v>0</v>
      </c>
      <c r="H255" s="50"/>
      <c r="I255" s="50"/>
      <c r="J255" s="51">
        <f t="shared" si="17"/>
        <v>0</v>
      </c>
      <c r="K255" s="50"/>
      <c r="L255" s="50"/>
      <c r="M255" s="43"/>
    </row>
    <row r="256" spans="1:13" s="25" customFormat="1" ht="18" customHeight="1">
      <c r="A256" s="67">
        <v>1715</v>
      </c>
      <c r="B256" s="70" t="s">
        <v>63</v>
      </c>
      <c r="C256" s="69"/>
      <c r="D256" s="47"/>
      <c r="E256" s="48"/>
      <c r="F256" s="49"/>
      <c r="G256" s="50">
        <f>'17'!C65</f>
        <v>0</v>
      </c>
      <c r="H256" s="50"/>
      <c r="I256" s="50"/>
      <c r="J256" s="51">
        <f t="shared" si="17"/>
        <v>0</v>
      </c>
      <c r="K256" s="50"/>
      <c r="L256" s="50"/>
      <c r="M256" s="43"/>
    </row>
    <row r="257" spans="1:13" s="25" customFormat="1" ht="18" customHeight="1">
      <c r="A257" s="67">
        <v>1716</v>
      </c>
      <c r="B257" s="70" t="s">
        <v>141</v>
      </c>
      <c r="C257" s="69"/>
      <c r="D257" s="47"/>
      <c r="E257" s="48"/>
      <c r="F257" s="49"/>
      <c r="G257" s="50">
        <f>'17'!C69</f>
        <v>0</v>
      </c>
      <c r="H257" s="50"/>
      <c r="I257" s="50"/>
      <c r="J257" s="51">
        <f t="shared" si="17"/>
        <v>0</v>
      </c>
      <c r="K257" s="50"/>
      <c r="L257" s="50"/>
      <c r="M257" s="43"/>
    </row>
    <row r="258" spans="1:13" s="25" customFormat="1" ht="18" customHeight="1">
      <c r="A258" s="67">
        <v>1717</v>
      </c>
      <c r="B258" s="70" t="s">
        <v>35</v>
      </c>
      <c r="C258" s="69"/>
      <c r="D258" s="47"/>
      <c r="E258" s="48"/>
      <c r="F258" s="49"/>
      <c r="G258" s="50">
        <f>'17'!C73</f>
        <v>0</v>
      </c>
      <c r="H258" s="50"/>
      <c r="I258" s="50"/>
      <c r="J258" s="51">
        <f t="shared" si="17"/>
        <v>0</v>
      </c>
      <c r="K258" s="50"/>
      <c r="L258" s="50"/>
      <c r="M258" s="43"/>
    </row>
    <row r="259" spans="1:13" s="25" customFormat="1" ht="18" customHeight="1">
      <c r="A259" s="67">
        <v>1718</v>
      </c>
      <c r="B259" s="70" t="s">
        <v>69</v>
      </c>
      <c r="C259" s="69"/>
      <c r="D259" s="65"/>
      <c r="E259" s="69">
        <f>C259</f>
        <v>0</v>
      </c>
      <c r="F259" s="49"/>
      <c r="G259" s="50"/>
      <c r="H259" s="50">
        <f>'17'!C79</f>
        <v>0</v>
      </c>
      <c r="I259" s="50"/>
      <c r="J259" s="51"/>
      <c r="K259" s="50">
        <f>H259+E259</f>
        <v>0</v>
      </c>
      <c r="L259" s="50"/>
      <c r="M259" s="43"/>
    </row>
    <row r="260" spans="1:13" s="25" customFormat="1" ht="18" customHeight="1">
      <c r="A260" s="55"/>
      <c r="B260" s="56" t="s">
        <v>36</v>
      </c>
      <c r="C260" s="57">
        <f>SUM(C242:C259)</f>
        <v>0</v>
      </c>
      <c r="D260" s="58">
        <f>SUM(D242:D258)</f>
        <v>0</v>
      </c>
      <c r="E260" s="57">
        <f>E259</f>
        <v>0</v>
      </c>
      <c r="F260" s="59"/>
      <c r="G260" s="60">
        <f>SUM(G242:G258)</f>
        <v>0</v>
      </c>
      <c r="H260" s="60">
        <f>H259</f>
        <v>0</v>
      </c>
      <c r="I260" s="60"/>
      <c r="J260" s="61">
        <f>SUM(J242:J258)</f>
        <v>0</v>
      </c>
      <c r="K260" s="60">
        <f>K259</f>
        <v>0</v>
      </c>
      <c r="L260" s="60"/>
      <c r="M260" s="43"/>
    </row>
    <row r="261" spans="1:13" s="25" customFormat="1" ht="9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40"/>
    </row>
    <row r="262" spans="1:13" s="25" customFormat="1" ht="21.75" customHeight="1">
      <c r="A262" s="62">
        <v>18</v>
      </c>
      <c r="B262" s="42" t="s">
        <v>206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3"/>
    </row>
    <row r="263" spans="1:13" s="25" customFormat="1" ht="18" customHeight="1">
      <c r="A263" s="67">
        <v>1801</v>
      </c>
      <c r="B263" s="70" t="s">
        <v>207</v>
      </c>
      <c r="C263" s="69"/>
      <c r="D263" s="47"/>
      <c r="E263" s="48"/>
      <c r="F263" s="49"/>
      <c r="G263" s="50">
        <f>'18'!C9</f>
        <v>0</v>
      </c>
      <c r="H263" s="50"/>
      <c r="I263" s="50"/>
      <c r="J263" s="51">
        <f aca="true" t="shared" si="18" ref="J263:J271">SUM(G263+D263)</f>
        <v>0</v>
      </c>
      <c r="K263" s="50"/>
      <c r="L263" s="50"/>
      <c r="M263" s="43"/>
    </row>
    <row r="264" spans="1:13" s="25" customFormat="1" ht="18" customHeight="1">
      <c r="A264" s="67">
        <v>1802</v>
      </c>
      <c r="B264" s="70" t="s">
        <v>208</v>
      </c>
      <c r="C264" s="69"/>
      <c r="D264" s="47"/>
      <c r="E264" s="48"/>
      <c r="F264" s="49"/>
      <c r="G264" s="50">
        <f>'18'!C13</f>
        <v>0</v>
      </c>
      <c r="H264" s="50"/>
      <c r="I264" s="50"/>
      <c r="J264" s="51">
        <f t="shared" si="18"/>
        <v>0</v>
      </c>
      <c r="K264" s="50"/>
      <c r="L264" s="50"/>
      <c r="M264" s="43"/>
    </row>
    <row r="265" spans="1:13" s="25" customFormat="1" ht="18" customHeight="1">
      <c r="A265" s="67">
        <v>1803</v>
      </c>
      <c r="B265" s="70" t="s">
        <v>209</v>
      </c>
      <c r="C265" s="69"/>
      <c r="D265" s="47"/>
      <c r="E265" s="48"/>
      <c r="F265" s="49"/>
      <c r="G265" s="50">
        <f>'18'!C17</f>
        <v>0</v>
      </c>
      <c r="H265" s="50"/>
      <c r="I265" s="50"/>
      <c r="J265" s="51">
        <f t="shared" si="18"/>
        <v>0</v>
      </c>
      <c r="K265" s="50"/>
      <c r="L265" s="50"/>
      <c r="M265" s="43"/>
    </row>
    <row r="266" spans="1:13" s="25" customFormat="1" ht="18" customHeight="1">
      <c r="A266" s="67">
        <v>1804</v>
      </c>
      <c r="B266" s="70" t="s">
        <v>210</v>
      </c>
      <c r="C266" s="69"/>
      <c r="D266" s="47"/>
      <c r="E266" s="48"/>
      <c r="F266" s="49"/>
      <c r="G266" s="50">
        <f>'18'!C21</f>
        <v>0</v>
      </c>
      <c r="H266" s="50"/>
      <c r="I266" s="50"/>
      <c r="J266" s="51">
        <f t="shared" si="18"/>
        <v>0</v>
      </c>
      <c r="K266" s="50"/>
      <c r="L266" s="50"/>
      <c r="M266" s="43"/>
    </row>
    <row r="267" spans="1:13" s="25" customFormat="1" ht="18" customHeight="1">
      <c r="A267" s="67">
        <v>1805</v>
      </c>
      <c r="B267" s="70" t="s">
        <v>170</v>
      </c>
      <c r="C267" s="69"/>
      <c r="D267" s="47"/>
      <c r="E267" s="48"/>
      <c r="F267" s="49"/>
      <c r="G267" s="50">
        <f>'18'!C25</f>
        <v>0</v>
      </c>
      <c r="H267" s="50"/>
      <c r="I267" s="50"/>
      <c r="J267" s="51">
        <f t="shared" si="18"/>
        <v>0</v>
      </c>
      <c r="K267" s="50"/>
      <c r="L267" s="50"/>
      <c r="M267" s="43"/>
    </row>
    <row r="268" spans="1:13" s="25" customFormat="1" ht="18" customHeight="1">
      <c r="A268" s="67">
        <v>1806</v>
      </c>
      <c r="B268" s="70" t="s">
        <v>211</v>
      </c>
      <c r="C268" s="69"/>
      <c r="D268" s="47"/>
      <c r="E268" s="48"/>
      <c r="F268" s="49"/>
      <c r="G268" s="50">
        <f>'18'!C29</f>
        <v>0</v>
      </c>
      <c r="H268" s="50"/>
      <c r="I268" s="50"/>
      <c r="J268" s="51">
        <f t="shared" si="18"/>
        <v>0</v>
      </c>
      <c r="K268" s="50"/>
      <c r="L268" s="50"/>
      <c r="M268" s="43"/>
    </row>
    <row r="269" spans="1:13" s="25" customFormat="1" ht="18" customHeight="1">
      <c r="A269" s="67">
        <v>1807</v>
      </c>
      <c r="B269" s="70" t="s">
        <v>141</v>
      </c>
      <c r="C269" s="69"/>
      <c r="D269" s="47"/>
      <c r="E269" s="48"/>
      <c r="F269" s="49"/>
      <c r="G269" s="50">
        <f>'18'!C33</f>
        <v>0</v>
      </c>
      <c r="H269" s="50"/>
      <c r="I269" s="50"/>
      <c r="J269" s="51">
        <f t="shared" si="18"/>
        <v>0</v>
      </c>
      <c r="K269" s="50"/>
      <c r="L269" s="50"/>
      <c r="M269" s="43"/>
    </row>
    <row r="270" spans="1:13" s="25" customFormat="1" ht="18" customHeight="1">
      <c r="A270" s="67">
        <v>1808</v>
      </c>
      <c r="B270" s="70" t="s">
        <v>212</v>
      </c>
      <c r="C270" s="69"/>
      <c r="D270" s="47"/>
      <c r="E270" s="48"/>
      <c r="F270" s="49"/>
      <c r="G270" s="50">
        <f>'18'!C37</f>
        <v>0</v>
      </c>
      <c r="H270" s="50"/>
      <c r="I270" s="50"/>
      <c r="J270" s="51">
        <f t="shared" si="18"/>
        <v>0</v>
      </c>
      <c r="K270" s="50"/>
      <c r="L270" s="50"/>
      <c r="M270" s="43"/>
    </row>
    <row r="271" spans="1:13" s="25" customFormat="1" ht="18" customHeight="1">
      <c r="A271" s="67">
        <v>1809</v>
      </c>
      <c r="B271" s="70" t="s">
        <v>35</v>
      </c>
      <c r="C271" s="69"/>
      <c r="D271" s="47"/>
      <c r="E271" s="48"/>
      <c r="F271" s="49"/>
      <c r="G271" s="50">
        <f>'18'!C41</f>
        <v>0</v>
      </c>
      <c r="H271" s="50"/>
      <c r="I271" s="50"/>
      <c r="J271" s="51">
        <f t="shared" si="18"/>
        <v>0</v>
      </c>
      <c r="K271" s="50"/>
      <c r="L271" s="50"/>
      <c r="M271" s="43"/>
    </row>
    <row r="272" spans="1:13" s="25" customFormat="1" ht="18" customHeight="1">
      <c r="A272" s="67">
        <v>1810</v>
      </c>
      <c r="B272" s="70" t="s">
        <v>69</v>
      </c>
      <c r="C272" s="69"/>
      <c r="D272" s="65"/>
      <c r="E272" s="69">
        <f>C272</f>
        <v>0</v>
      </c>
      <c r="F272" s="49"/>
      <c r="G272" s="50"/>
      <c r="H272" s="50">
        <f>'18'!C47</f>
        <v>0</v>
      </c>
      <c r="I272" s="50"/>
      <c r="J272" s="51"/>
      <c r="K272" s="50">
        <f>H272+E272</f>
        <v>0</v>
      </c>
      <c r="L272" s="50"/>
      <c r="M272" s="43"/>
    </row>
    <row r="273" spans="1:13" s="25" customFormat="1" ht="18" customHeight="1">
      <c r="A273" s="55"/>
      <c r="B273" s="56" t="s">
        <v>36</v>
      </c>
      <c r="C273" s="57">
        <f>SUM(C263:C272)</f>
        <v>0</v>
      </c>
      <c r="D273" s="58">
        <f>SUM(D263:D271)</f>
        <v>0</v>
      </c>
      <c r="E273" s="57">
        <f>E272</f>
        <v>0</v>
      </c>
      <c r="F273" s="59"/>
      <c r="G273" s="60">
        <f>SUM(G263:G271)</f>
        <v>0</v>
      </c>
      <c r="H273" s="60">
        <f>H272</f>
        <v>0</v>
      </c>
      <c r="I273" s="60"/>
      <c r="J273" s="61">
        <f>SUM(J263:J271)</f>
        <v>0</v>
      </c>
      <c r="K273" s="60">
        <f>K272</f>
        <v>0</v>
      </c>
      <c r="L273" s="60"/>
      <c r="M273" s="43"/>
    </row>
    <row r="274" spans="1:13" s="25" customFormat="1" ht="9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40"/>
    </row>
    <row r="275" spans="1:13" s="25" customFormat="1" ht="21.75" customHeight="1">
      <c r="A275" s="62">
        <v>19</v>
      </c>
      <c r="B275" s="62" t="s">
        <v>213</v>
      </c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43"/>
    </row>
    <row r="276" spans="1:13" s="25" customFormat="1" ht="18" customHeight="1">
      <c r="A276" s="66">
        <v>1901</v>
      </c>
      <c r="B276" s="70" t="s">
        <v>214</v>
      </c>
      <c r="C276" s="69"/>
      <c r="D276" s="47"/>
      <c r="E276" s="48"/>
      <c r="F276" s="49"/>
      <c r="G276" s="50">
        <f>'19'!C9</f>
        <v>0</v>
      </c>
      <c r="H276" s="50"/>
      <c r="I276" s="50"/>
      <c r="J276" s="51">
        <f aca="true" t="shared" si="19" ref="J276:J288">SUM(G276+D276)</f>
        <v>0</v>
      </c>
      <c r="K276" s="50"/>
      <c r="L276" s="50"/>
      <c r="M276" s="43"/>
    </row>
    <row r="277" spans="1:13" s="25" customFormat="1" ht="18" customHeight="1">
      <c r="A277" s="66">
        <v>1902</v>
      </c>
      <c r="B277" s="70" t="s">
        <v>107</v>
      </c>
      <c r="C277" s="69"/>
      <c r="D277" s="47"/>
      <c r="E277" s="48"/>
      <c r="F277" s="49"/>
      <c r="G277" s="50">
        <f>'19'!C13</f>
        <v>0</v>
      </c>
      <c r="H277" s="50"/>
      <c r="I277" s="50"/>
      <c r="J277" s="51">
        <f t="shared" si="19"/>
        <v>0</v>
      </c>
      <c r="K277" s="50"/>
      <c r="L277" s="50"/>
      <c r="M277" s="43"/>
    </row>
    <row r="278" spans="1:13" s="25" customFormat="1" ht="18" customHeight="1">
      <c r="A278" s="66">
        <v>1903</v>
      </c>
      <c r="B278" s="70" t="s">
        <v>215</v>
      </c>
      <c r="C278" s="69"/>
      <c r="D278" s="47"/>
      <c r="E278" s="48"/>
      <c r="F278" s="49"/>
      <c r="G278" s="50">
        <f>'19'!C17</f>
        <v>0</v>
      </c>
      <c r="H278" s="50"/>
      <c r="I278" s="50"/>
      <c r="J278" s="51">
        <f t="shared" si="19"/>
        <v>0</v>
      </c>
      <c r="K278" s="50"/>
      <c r="L278" s="50"/>
      <c r="M278" s="43"/>
    </row>
    <row r="279" spans="1:13" s="25" customFormat="1" ht="18" customHeight="1">
      <c r="A279" s="66">
        <v>1904</v>
      </c>
      <c r="B279" s="70" t="s">
        <v>216</v>
      </c>
      <c r="C279" s="69"/>
      <c r="D279" s="47"/>
      <c r="E279" s="48"/>
      <c r="F279" s="49"/>
      <c r="G279" s="50">
        <f>'19'!C21</f>
        <v>0</v>
      </c>
      <c r="H279" s="50"/>
      <c r="I279" s="50"/>
      <c r="J279" s="51">
        <f t="shared" si="19"/>
        <v>0</v>
      </c>
      <c r="K279" s="50"/>
      <c r="L279" s="50"/>
      <c r="M279" s="43"/>
    </row>
    <row r="280" spans="1:13" s="25" customFormat="1" ht="18" customHeight="1">
      <c r="A280" s="66">
        <v>1905</v>
      </c>
      <c r="B280" s="70" t="s">
        <v>217</v>
      </c>
      <c r="C280" s="69"/>
      <c r="D280" s="47"/>
      <c r="E280" s="48"/>
      <c r="F280" s="49"/>
      <c r="G280" s="50">
        <f>'19'!C25</f>
        <v>0</v>
      </c>
      <c r="H280" s="50"/>
      <c r="I280" s="50"/>
      <c r="J280" s="51">
        <f t="shared" si="19"/>
        <v>0</v>
      </c>
      <c r="K280" s="50"/>
      <c r="L280" s="50"/>
      <c r="M280" s="43"/>
    </row>
    <row r="281" spans="1:13" s="25" customFormat="1" ht="18" customHeight="1">
      <c r="A281" s="66">
        <v>1906</v>
      </c>
      <c r="B281" s="70" t="s">
        <v>170</v>
      </c>
      <c r="C281" s="69"/>
      <c r="D281" s="47"/>
      <c r="E281" s="48"/>
      <c r="F281" s="49"/>
      <c r="G281" s="50">
        <f>'19'!C29</f>
        <v>0</v>
      </c>
      <c r="H281" s="50"/>
      <c r="I281" s="50"/>
      <c r="J281" s="51">
        <f t="shared" si="19"/>
        <v>0</v>
      </c>
      <c r="K281" s="50"/>
      <c r="L281" s="50"/>
      <c r="M281" s="43"/>
    </row>
    <row r="282" spans="1:13" s="25" customFormat="1" ht="18" customHeight="1">
      <c r="A282" s="66">
        <v>1907</v>
      </c>
      <c r="B282" s="70" t="s">
        <v>218</v>
      </c>
      <c r="C282" s="69"/>
      <c r="D282" s="47"/>
      <c r="E282" s="48"/>
      <c r="F282" s="49"/>
      <c r="G282" s="50">
        <f>'19'!C33</f>
        <v>0</v>
      </c>
      <c r="H282" s="50"/>
      <c r="I282" s="50"/>
      <c r="J282" s="51">
        <f t="shared" si="19"/>
        <v>0</v>
      </c>
      <c r="K282" s="50"/>
      <c r="L282" s="50"/>
      <c r="M282" s="43"/>
    </row>
    <row r="283" spans="1:13" s="25" customFormat="1" ht="18" customHeight="1">
      <c r="A283" s="66">
        <v>1908</v>
      </c>
      <c r="B283" s="70" t="s">
        <v>219</v>
      </c>
      <c r="C283" s="69"/>
      <c r="D283" s="47"/>
      <c r="E283" s="48"/>
      <c r="F283" s="49"/>
      <c r="G283" s="50">
        <f>'19'!C37</f>
        <v>0</v>
      </c>
      <c r="H283" s="50"/>
      <c r="I283" s="50"/>
      <c r="J283" s="51">
        <f t="shared" si="19"/>
        <v>0</v>
      </c>
      <c r="K283" s="50"/>
      <c r="L283" s="50"/>
      <c r="M283" s="43"/>
    </row>
    <row r="284" spans="1:13" s="25" customFormat="1" ht="18" customHeight="1">
      <c r="A284" s="66">
        <v>1909</v>
      </c>
      <c r="B284" s="70" t="s">
        <v>220</v>
      </c>
      <c r="C284" s="69"/>
      <c r="D284" s="47"/>
      <c r="E284" s="48"/>
      <c r="F284" s="49"/>
      <c r="G284" s="50">
        <f>'19'!C41</f>
        <v>0</v>
      </c>
      <c r="H284" s="50"/>
      <c r="I284" s="50"/>
      <c r="J284" s="51">
        <f t="shared" si="19"/>
        <v>0</v>
      </c>
      <c r="K284" s="50"/>
      <c r="L284" s="50"/>
      <c r="M284" s="43"/>
    </row>
    <row r="285" spans="1:13" s="25" customFormat="1" ht="18" customHeight="1">
      <c r="A285" s="66">
        <v>1910</v>
      </c>
      <c r="B285" s="70" t="s">
        <v>221</v>
      </c>
      <c r="C285" s="69"/>
      <c r="D285" s="47"/>
      <c r="E285" s="48"/>
      <c r="F285" s="49"/>
      <c r="G285" s="50">
        <f>'19'!C45</f>
        <v>0</v>
      </c>
      <c r="H285" s="50"/>
      <c r="I285" s="50"/>
      <c r="J285" s="51">
        <f t="shared" si="19"/>
        <v>0</v>
      </c>
      <c r="K285" s="50"/>
      <c r="L285" s="50"/>
      <c r="M285" s="43"/>
    </row>
    <row r="286" spans="1:13" s="25" customFormat="1" ht="18" customHeight="1">
      <c r="A286" s="66">
        <v>1911</v>
      </c>
      <c r="B286" s="70" t="s">
        <v>222</v>
      </c>
      <c r="C286" s="69"/>
      <c r="D286" s="47"/>
      <c r="E286" s="48"/>
      <c r="F286" s="49"/>
      <c r="G286" s="50">
        <f>'19'!C49</f>
        <v>0</v>
      </c>
      <c r="H286" s="50"/>
      <c r="I286" s="50"/>
      <c r="J286" s="51">
        <f t="shared" si="19"/>
        <v>0</v>
      </c>
      <c r="K286" s="50"/>
      <c r="L286" s="50"/>
      <c r="M286" s="43"/>
    </row>
    <row r="287" spans="1:13" s="25" customFormat="1" ht="18" customHeight="1">
      <c r="A287" s="66">
        <v>1912</v>
      </c>
      <c r="B287" s="70" t="s">
        <v>141</v>
      </c>
      <c r="C287" s="69"/>
      <c r="D287" s="47"/>
      <c r="E287" s="48"/>
      <c r="F287" s="49"/>
      <c r="G287" s="50">
        <f>'19'!C53</f>
        <v>0</v>
      </c>
      <c r="H287" s="50"/>
      <c r="I287" s="50"/>
      <c r="J287" s="51">
        <f t="shared" si="19"/>
        <v>0</v>
      </c>
      <c r="K287" s="50"/>
      <c r="L287" s="50"/>
      <c r="M287" s="43"/>
    </row>
    <row r="288" spans="1:13" s="25" customFormat="1" ht="18" customHeight="1">
      <c r="A288" s="66">
        <v>1913</v>
      </c>
      <c r="B288" s="70" t="s">
        <v>35</v>
      </c>
      <c r="C288" s="69"/>
      <c r="D288" s="47"/>
      <c r="E288" s="48"/>
      <c r="F288" s="49"/>
      <c r="G288" s="50">
        <f>'19'!C57</f>
        <v>0</v>
      </c>
      <c r="H288" s="50"/>
      <c r="I288" s="50"/>
      <c r="J288" s="51">
        <f t="shared" si="19"/>
        <v>0</v>
      </c>
      <c r="K288" s="50"/>
      <c r="L288" s="50"/>
      <c r="M288" s="43"/>
    </row>
    <row r="289" spans="1:13" s="25" customFormat="1" ht="18" customHeight="1">
      <c r="A289" s="66">
        <v>1914</v>
      </c>
      <c r="B289" s="70" t="s">
        <v>69</v>
      </c>
      <c r="C289" s="69"/>
      <c r="D289" s="65"/>
      <c r="E289" s="69">
        <f>C289</f>
        <v>0</v>
      </c>
      <c r="F289" s="49"/>
      <c r="G289" s="50"/>
      <c r="H289" s="50">
        <f>'19'!C63</f>
        <v>0</v>
      </c>
      <c r="I289" s="50"/>
      <c r="J289" s="51"/>
      <c r="K289" s="50">
        <f>H289+E289</f>
        <v>0</v>
      </c>
      <c r="L289" s="50"/>
      <c r="M289" s="43"/>
    </row>
    <row r="290" spans="1:13" s="25" customFormat="1" ht="18" customHeight="1">
      <c r="A290" s="55"/>
      <c r="B290" s="56" t="s">
        <v>36</v>
      </c>
      <c r="C290" s="57">
        <f>SUM(C276:C289)</f>
        <v>0</v>
      </c>
      <c r="D290" s="58">
        <f>SUM(D276:D288)</f>
        <v>0</v>
      </c>
      <c r="E290" s="57">
        <f>E289</f>
        <v>0</v>
      </c>
      <c r="F290" s="59"/>
      <c r="G290" s="60">
        <f>SUM(G276:G288)</f>
        <v>0</v>
      </c>
      <c r="H290" s="60">
        <f>H289</f>
        <v>0</v>
      </c>
      <c r="I290" s="60"/>
      <c r="J290" s="61">
        <f>SUM(J276:J288)</f>
        <v>0</v>
      </c>
      <c r="K290" s="60">
        <f>K289</f>
        <v>0</v>
      </c>
      <c r="L290" s="60"/>
      <c r="M290" s="43"/>
    </row>
    <row r="291" spans="1:13" s="25" customFormat="1" ht="9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40"/>
    </row>
    <row r="292" spans="1:13" s="25" customFormat="1" ht="21.75" customHeight="1">
      <c r="A292" s="62">
        <v>20</v>
      </c>
      <c r="B292" s="62" t="s">
        <v>223</v>
      </c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43"/>
    </row>
    <row r="293" spans="1:13" s="25" customFormat="1" ht="18" customHeight="1">
      <c r="A293" s="66">
        <v>2001</v>
      </c>
      <c r="B293" s="72" t="s">
        <v>224</v>
      </c>
      <c r="C293" s="69"/>
      <c r="D293" s="47"/>
      <c r="E293" s="48"/>
      <c r="F293" s="49"/>
      <c r="G293" s="50">
        <f>'20'!C9</f>
        <v>0</v>
      </c>
      <c r="H293" s="50"/>
      <c r="I293" s="50"/>
      <c r="J293" s="51">
        <f aca="true" t="shared" si="20" ref="J293:J301">SUM(G293+D293)</f>
        <v>0</v>
      </c>
      <c r="K293" s="50"/>
      <c r="L293" s="50"/>
      <c r="M293" s="43"/>
    </row>
    <row r="294" spans="1:13" s="25" customFormat="1" ht="18" customHeight="1">
      <c r="A294" s="66">
        <v>2002</v>
      </c>
      <c r="B294" s="72" t="s">
        <v>216</v>
      </c>
      <c r="C294" s="69"/>
      <c r="D294" s="47"/>
      <c r="E294" s="48"/>
      <c r="F294" s="49"/>
      <c r="G294" s="50">
        <f>'20'!C13</f>
        <v>0</v>
      </c>
      <c r="H294" s="50"/>
      <c r="I294" s="50"/>
      <c r="J294" s="51">
        <f t="shared" si="20"/>
        <v>0</v>
      </c>
      <c r="K294" s="50"/>
      <c r="L294" s="50"/>
      <c r="M294" s="43"/>
    </row>
    <row r="295" spans="1:13" s="25" customFormat="1" ht="18" customHeight="1">
      <c r="A295" s="66">
        <v>2003</v>
      </c>
      <c r="B295" s="72" t="s">
        <v>225</v>
      </c>
      <c r="C295" s="69"/>
      <c r="D295" s="47"/>
      <c r="E295" s="48"/>
      <c r="F295" s="49"/>
      <c r="G295" s="50">
        <f>'20'!C17</f>
        <v>0</v>
      </c>
      <c r="H295" s="50"/>
      <c r="I295" s="50"/>
      <c r="J295" s="51">
        <f t="shared" si="20"/>
        <v>0</v>
      </c>
      <c r="K295" s="50"/>
      <c r="L295" s="50"/>
      <c r="M295" s="43"/>
    </row>
    <row r="296" spans="1:13" s="25" customFormat="1" ht="18" customHeight="1">
      <c r="A296" s="66">
        <v>2004</v>
      </c>
      <c r="B296" s="72" t="s">
        <v>170</v>
      </c>
      <c r="C296" s="69"/>
      <c r="D296" s="47"/>
      <c r="E296" s="48"/>
      <c r="F296" s="49"/>
      <c r="G296" s="50">
        <f>'20'!C21</f>
        <v>0</v>
      </c>
      <c r="H296" s="50"/>
      <c r="I296" s="50"/>
      <c r="J296" s="51">
        <f t="shared" si="20"/>
        <v>0</v>
      </c>
      <c r="K296" s="50"/>
      <c r="L296" s="50"/>
      <c r="M296" s="43"/>
    </row>
    <row r="297" spans="1:13" s="25" customFormat="1" ht="18" customHeight="1">
      <c r="A297" s="66">
        <v>2005</v>
      </c>
      <c r="B297" s="72" t="s">
        <v>172</v>
      </c>
      <c r="C297" s="69"/>
      <c r="D297" s="47"/>
      <c r="E297" s="48"/>
      <c r="F297" s="49"/>
      <c r="G297" s="50">
        <f>'20'!C25</f>
        <v>0</v>
      </c>
      <c r="H297" s="50"/>
      <c r="I297" s="50"/>
      <c r="J297" s="51">
        <f t="shared" si="20"/>
        <v>0</v>
      </c>
      <c r="K297" s="50"/>
      <c r="L297" s="50"/>
      <c r="M297" s="43"/>
    </row>
    <row r="298" spans="1:13" s="25" customFormat="1" ht="18" customHeight="1">
      <c r="A298" s="66">
        <v>2006</v>
      </c>
      <c r="B298" s="72" t="s">
        <v>226</v>
      </c>
      <c r="C298" s="69"/>
      <c r="D298" s="47"/>
      <c r="E298" s="48"/>
      <c r="F298" s="49"/>
      <c r="G298" s="50">
        <f>'20'!C29</f>
        <v>0</v>
      </c>
      <c r="H298" s="50"/>
      <c r="I298" s="50"/>
      <c r="J298" s="51">
        <f t="shared" si="20"/>
        <v>0</v>
      </c>
      <c r="K298" s="50"/>
      <c r="L298" s="50"/>
      <c r="M298" s="43"/>
    </row>
    <row r="299" spans="1:13" s="25" customFormat="1" ht="18" customHeight="1">
      <c r="A299" s="66">
        <v>2007</v>
      </c>
      <c r="B299" s="64" t="s">
        <v>227</v>
      </c>
      <c r="C299" s="69"/>
      <c r="D299" s="47"/>
      <c r="E299" s="48"/>
      <c r="F299" s="49"/>
      <c r="G299" s="50">
        <f>'20'!C33</f>
        <v>0</v>
      </c>
      <c r="H299" s="50"/>
      <c r="I299" s="50"/>
      <c r="J299" s="51">
        <f t="shared" si="20"/>
        <v>0</v>
      </c>
      <c r="K299" s="50"/>
      <c r="L299" s="50"/>
      <c r="M299" s="43"/>
    </row>
    <row r="300" spans="1:13" s="25" customFormat="1" ht="18" customHeight="1">
      <c r="A300" s="66">
        <v>2008</v>
      </c>
      <c r="B300" s="70" t="s">
        <v>228</v>
      </c>
      <c r="C300" s="69"/>
      <c r="D300" s="47"/>
      <c r="E300" s="48"/>
      <c r="F300" s="49"/>
      <c r="G300" s="50">
        <f>'20'!C37</f>
        <v>0</v>
      </c>
      <c r="H300" s="50"/>
      <c r="I300" s="50"/>
      <c r="J300" s="51">
        <f t="shared" si="20"/>
        <v>0</v>
      </c>
      <c r="K300" s="50"/>
      <c r="L300" s="50"/>
      <c r="M300" s="43"/>
    </row>
    <row r="301" spans="1:13" s="25" customFormat="1" ht="18" customHeight="1">
      <c r="A301" s="66">
        <v>2009</v>
      </c>
      <c r="B301" s="70" t="s">
        <v>35</v>
      </c>
      <c r="C301" s="69"/>
      <c r="D301" s="47"/>
      <c r="E301" s="48"/>
      <c r="F301" s="49"/>
      <c r="G301" s="50">
        <f>'20'!C41</f>
        <v>0</v>
      </c>
      <c r="H301" s="50"/>
      <c r="I301" s="50"/>
      <c r="J301" s="51">
        <f t="shared" si="20"/>
        <v>0</v>
      </c>
      <c r="K301" s="50"/>
      <c r="L301" s="50"/>
      <c r="M301" s="43"/>
    </row>
    <row r="302" spans="1:13" s="25" customFormat="1" ht="18" customHeight="1">
      <c r="A302" s="67">
        <v>2010</v>
      </c>
      <c r="B302" s="70" t="s">
        <v>69</v>
      </c>
      <c r="C302" s="69"/>
      <c r="D302" s="65"/>
      <c r="E302" s="69">
        <f>C302</f>
        <v>0</v>
      </c>
      <c r="F302" s="49"/>
      <c r="G302" s="50"/>
      <c r="H302" s="50">
        <f>'20'!C47</f>
        <v>0</v>
      </c>
      <c r="I302" s="50"/>
      <c r="J302" s="51"/>
      <c r="K302" s="50">
        <f>H302+E302</f>
        <v>0</v>
      </c>
      <c r="L302" s="50"/>
      <c r="M302" s="43"/>
    </row>
    <row r="303" spans="1:13" s="25" customFormat="1" ht="18" customHeight="1">
      <c r="A303" s="55"/>
      <c r="B303" s="56" t="s">
        <v>36</v>
      </c>
      <c r="C303" s="57">
        <f>SUM(C293:C302)</f>
        <v>0</v>
      </c>
      <c r="D303" s="58">
        <f>SUM(D293:D301)</f>
        <v>0</v>
      </c>
      <c r="E303" s="57">
        <f>E302</f>
        <v>0</v>
      </c>
      <c r="F303" s="59"/>
      <c r="G303" s="60">
        <f>SUM(G293:G301)</f>
        <v>0</v>
      </c>
      <c r="H303" s="60">
        <f>H302</f>
        <v>0</v>
      </c>
      <c r="I303" s="60"/>
      <c r="J303" s="61">
        <f>SUM(J293:J301)</f>
        <v>0</v>
      </c>
      <c r="K303" s="60">
        <f>K302</f>
        <v>0</v>
      </c>
      <c r="L303" s="60"/>
      <c r="M303" s="43"/>
    </row>
    <row r="304" spans="1:13" s="25" customFormat="1" ht="9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40"/>
    </row>
    <row r="305" spans="1:13" s="25" customFormat="1" ht="21.75" customHeight="1">
      <c r="A305" s="62">
        <v>21</v>
      </c>
      <c r="B305" s="42" t="s">
        <v>229</v>
      </c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3"/>
    </row>
    <row r="306" spans="1:13" s="25" customFormat="1" ht="18" customHeight="1">
      <c r="A306" s="66">
        <v>2101</v>
      </c>
      <c r="B306" s="70" t="s">
        <v>230</v>
      </c>
      <c r="C306" s="69"/>
      <c r="D306" s="47"/>
      <c r="E306" s="48"/>
      <c r="F306" s="49"/>
      <c r="G306" s="50">
        <f>'21'!C9</f>
        <v>0</v>
      </c>
      <c r="H306" s="50"/>
      <c r="I306" s="50"/>
      <c r="J306" s="51">
        <f aca="true" t="shared" si="21" ref="J306:J325">SUM(G306+D306)</f>
        <v>0</v>
      </c>
      <c r="K306" s="50"/>
      <c r="L306" s="50"/>
      <c r="M306" s="43"/>
    </row>
    <row r="307" spans="1:13" s="25" customFormat="1" ht="18" customHeight="1">
      <c r="A307" s="66">
        <v>2102</v>
      </c>
      <c r="B307" s="70" t="s">
        <v>231</v>
      </c>
      <c r="C307" s="69"/>
      <c r="D307" s="47"/>
      <c r="E307" s="48"/>
      <c r="F307" s="49"/>
      <c r="G307" s="50">
        <f>'21'!C13</f>
        <v>0</v>
      </c>
      <c r="H307" s="50"/>
      <c r="I307" s="50"/>
      <c r="J307" s="51">
        <f t="shared" si="21"/>
        <v>0</v>
      </c>
      <c r="K307" s="50"/>
      <c r="L307" s="50"/>
      <c r="M307" s="43"/>
    </row>
    <row r="308" spans="1:13" s="25" customFormat="1" ht="18" customHeight="1">
      <c r="A308" s="66">
        <v>2103</v>
      </c>
      <c r="B308" s="70" t="s">
        <v>232</v>
      </c>
      <c r="C308" s="69"/>
      <c r="D308" s="47"/>
      <c r="E308" s="48"/>
      <c r="F308" s="49"/>
      <c r="G308" s="50">
        <f>'21'!C17</f>
        <v>0</v>
      </c>
      <c r="H308" s="50"/>
      <c r="I308" s="50"/>
      <c r="J308" s="51">
        <f t="shared" si="21"/>
        <v>0</v>
      </c>
      <c r="K308" s="50"/>
      <c r="L308" s="50"/>
      <c r="M308" s="43"/>
    </row>
    <row r="309" spans="1:13" s="25" customFormat="1" ht="18" customHeight="1">
      <c r="A309" s="66">
        <v>2104</v>
      </c>
      <c r="B309" s="70" t="s">
        <v>233</v>
      </c>
      <c r="C309" s="69"/>
      <c r="D309" s="47"/>
      <c r="E309" s="48"/>
      <c r="F309" s="49"/>
      <c r="G309" s="50">
        <f>'21'!C21</f>
        <v>0</v>
      </c>
      <c r="H309" s="50"/>
      <c r="I309" s="50"/>
      <c r="J309" s="51">
        <f t="shared" si="21"/>
        <v>0</v>
      </c>
      <c r="K309" s="50"/>
      <c r="L309" s="50"/>
      <c r="M309" s="43"/>
    </row>
    <row r="310" spans="1:13" s="25" customFormat="1" ht="18" customHeight="1">
      <c r="A310" s="66">
        <v>2105</v>
      </c>
      <c r="B310" s="70" t="s">
        <v>234</v>
      </c>
      <c r="C310" s="69"/>
      <c r="D310" s="47"/>
      <c r="E310" s="48"/>
      <c r="F310" s="49"/>
      <c r="G310" s="50">
        <f>'21'!C25</f>
        <v>0</v>
      </c>
      <c r="H310" s="50"/>
      <c r="I310" s="50"/>
      <c r="J310" s="51">
        <f t="shared" si="21"/>
        <v>0</v>
      </c>
      <c r="K310" s="50"/>
      <c r="L310" s="50"/>
      <c r="M310" s="43"/>
    </row>
    <row r="311" spans="1:13" s="25" customFormat="1" ht="18" customHeight="1">
      <c r="A311" s="66">
        <v>2106</v>
      </c>
      <c r="B311" s="70" t="s">
        <v>235</v>
      </c>
      <c r="C311" s="69"/>
      <c r="D311" s="47"/>
      <c r="E311" s="48"/>
      <c r="F311" s="49"/>
      <c r="G311" s="50">
        <f>'21'!C29</f>
        <v>0</v>
      </c>
      <c r="H311" s="50"/>
      <c r="I311" s="50"/>
      <c r="J311" s="51">
        <f t="shared" si="21"/>
        <v>0</v>
      </c>
      <c r="K311" s="50"/>
      <c r="L311" s="50"/>
      <c r="M311" s="43"/>
    </row>
    <row r="312" spans="1:13" s="25" customFormat="1" ht="18" customHeight="1">
      <c r="A312" s="66">
        <v>2107</v>
      </c>
      <c r="B312" s="70" t="s">
        <v>236</v>
      </c>
      <c r="C312" s="69"/>
      <c r="D312" s="47"/>
      <c r="E312" s="48"/>
      <c r="F312" s="49"/>
      <c r="G312" s="50">
        <f>'21'!C33</f>
        <v>0</v>
      </c>
      <c r="H312" s="50"/>
      <c r="I312" s="50"/>
      <c r="J312" s="51">
        <f t="shared" si="21"/>
        <v>0</v>
      </c>
      <c r="K312" s="50"/>
      <c r="L312" s="50"/>
      <c r="M312" s="43"/>
    </row>
    <row r="313" spans="1:13" s="25" customFormat="1" ht="18" customHeight="1">
      <c r="A313" s="66">
        <v>2108</v>
      </c>
      <c r="B313" s="70" t="s">
        <v>172</v>
      </c>
      <c r="C313" s="69"/>
      <c r="D313" s="47"/>
      <c r="E313" s="48"/>
      <c r="F313" s="49"/>
      <c r="G313" s="50">
        <f>'21'!C37</f>
        <v>0</v>
      </c>
      <c r="H313" s="50"/>
      <c r="I313" s="50"/>
      <c r="J313" s="51">
        <f t="shared" si="21"/>
        <v>0</v>
      </c>
      <c r="K313" s="50"/>
      <c r="L313" s="50"/>
      <c r="M313" s="43"/>
    </row>
    <row r="314" spans="1:13" s="25" customFormat="1" ht="18" customHeight="1">
      <c r="A314" s="66">
        <v>2109</v>
      </c>
      <c r="B314" s="70" t="s">
        <v>237</v>
      </c>
      <c r="C314" s="69"/>
      <c r="D314" s="47"/>
      <c r="E314" s="48"/>
      <c r="F314" s="49"/>
      <c r="G314" s="50">
        <f>'21'!C41</f>
        <v>0</v>
      </c>
      <c r="H314" s="50"/>
      <c r="I314" s="50"/>
      <c r="J314" s="51">
        <f t="shared" si="21"/>
        <v>0</v>
      </c>
      <c r="K314" s="50"/>
      <c r="L314" s="50"/>
      <c r="M314" s="43"/>
    </row>
    <row r="315" spans="1:13" s="25" customFormat="1" ht="18" customHeight="1">
      <c r="A315" s="66">
        <v>2110</v>
      </c>
      <c r="B315" s="70" t="s">
        <v>238</v>
      </c>
      <c r="C315" s="69"/>
      <c r="D315" s="47"/>
      <c r="E315" s="48"/>
      <c r="F315" s="49"/>
      <c r="G315" s="50">
        <f>'21'!C45</f>
        <v>0</v>
      </c>
      <c r="H315" s="50"/>
      <c r="I315" s="50"/>
      <c r="J315" s="51">
        <f t="shared" si="21"/>
        <v>0</v>
      </c>
      <c r="K315" s="50"/>
      <c r="L315" s="50"/>
      <c r="M315" s="43"/>
    </row>
    <row r="316" spans="1:13" s="25" customFormat="1" ht="18" customHeight="1">
      <c r="A316" s="66">
        <v>2111</v>
      </c>
      <c r="B316" s="70" t="s">
        <v>239</v>
      </c>
      <c r="C316" s="69"/>
      <c r="D316" s="47"/>
      <c r="E316" s="48"/>
      <c r="F316" s="49"/>
      <c r="G316" s="50">
        <f>'21'!C49</f>
        <v>0</v>
      </c>
      <c r="H316" s="50"/>
      <c r="I316" s="50"/>
      <c r="J316" s="51">
        <f t="shared" si="21"/>
        <v>0</v>
      </c>
      <c r="K316" s="50"/>
      <c r="L316" s="50"/>
      <c r="M316" s="43"/>
    </row>
    <row r="317" spans="1:13" s="25" customFormat="1" ht="18" customHeight="1">
      <c r="A317" s="66">
        <v>2112</v>
      </c>
      <c r="B317" s="70" t="s">
        <v>240</v>
      </c>
      <c r="C317" s="69"/>
      <c r="D317" s="47"/>
      <c r="E317" s="48"/>
      <c r="F317" s="49"/>
      <c r="G317" s="50">
        <f>'21'!C53</f>
        <v>0</v>
      </c>
      <c r="H317" s="50"/>
      <c r="I317" s="50"/>
      <c r="J317" s="51">
        <f t="shared" si="21"/>
        <v>0</v>
      </c>
      <c r="K317" s="50"/>
      <c r="L317" s="50"/>
      <c r="M317" s="43"/>
    </row>
    <row r="318" spans="1:13" s="25" customFormat="1" ht="18" customHeight="1">
      <c r="A318" s="66">
        <v>2113</v>
      </c>
      <c r="B318" s="70" t="s">
        <v>241</v>
      </c>
      <c r="C318" s="69"/>
      <c r="D318" s="47"/>
      <c r="E318" s="48"/>
      <c r="F318" s="49"/>
      <c r="G318" s="50">
        <f>'21'!C57</f>
        <v>0</v>
      </c>
      <c r="H318" s="50"/>
      <c r="I318" s="50"/>
      <c r="J318" s="51">
        <f t="shared" si="21"/>
        <v>0</v>
      </c>
      <c r="K318" s="50"/>
      <c r="L318" s="50"/>
      <c r="M318" s="43"/>
    </row>
    <row r="319" spans="1:13" s="25" customFormat="1" ht="18" customHeight="1">
      <c r="A319" s="66">
        <v>2114</v>
      </c>
      <c r="B319" s="70" t="s">
        <v>242</v>
      </c>
      <c r="C319" s="69"/>
      <c r="D319" s="47"/>
      <c r="E319" s="48"/>
      <c r="F319" s="49"/>
      <c r="G319" s="50">
        <f>'21'!C61</f>
        <v>0</v>
      </c>
      <c r="H319" s="50"/>
      <c r="I319" s="50"/>
      <c r="J319" s="51">
        <f t="shared" si="21"/>
        <v>0</v>
      </c>
      <c r="K319" s="50"/>
      <c r="L319" s="50"/>
      <c r="M319" s="43"/>
    </row>
    <row r="320" spans="1:13" s="25" customFormat="1" ht="18" customHeight="1">
      <c r="A320" s="66">
        <v>2115</v>
      </c>
      <c r="B320" s="70" t="s">
        <v>243</v>
      </c>
      <c r="C320" s="69"/>
      <c r="D320" s="47"/>
      <c r="E320" s="48"/>
      <c r="F320" s="49"/>
      <c r="G320" s="50">
        <f>'21'!C65</f>
        <v>0</v>
      </c>
      <c r="H320" s="50"/>
      <c r="I320" s="50"/>
      <c r="J320" s="51">
        <f t="shared" si="21"/>
        <v>0</v>
      </c>
      <c r="K320" s="50"/>
      <c r="L320" s="50"/>
      <c r="M320" s="43"/>
    </row>
    <row r="321" spans="1:13" s="25" customFormat="1" ht="18" customHeight="1">
      <c r="A321" s="66">
        <v>2116</v>
      </c>
      <c r="B321" s="70" t="s">
        <v>244</v>
      </c>
      <c r="C321" s="69"/>
      <c r="D321" s="47"/>
      <c r="E321" s="48"/>
      <c r="F321" s="49"/>
      <c r="G321" s="50">
        <f>'21'!C69</f>
        <v>0</v>
      </c>
      <c r="H321" s="50"/>
      <c r="I321" s="50"/>
      <c r="J321" s="51">
        <f t="shared" si="21"/>
        <v>0</v>
      </c>
      <c r="K321" s="50"/>
      <c r="L321" s="50"/>
      <c r="M321" s="43"/>
    </row>
    <row r="322" spans="1:13" s="25" customFormat="1" ht="18" customHeight="1">
      <c r="A322" s="66">
        <v>2117</v>
      </c>
      <c r="B322" s="70" t="s">
        <v>245</v>
      </c>
      <c r="C322" s="69"/>
      <c r="D322" s="47"/>
      <c r="E322" s="48"/>
      <c r="F322" s="49"/>
      <c r="G322" s="50">
        <f>'21'!C73</f>
        <v>0</v>
      </c>
      <c r="H322" s="50"/>
      <c r="I322" s="50"/>
      <c r="J322" s="51">
        <f t="shared" si="21"/>
        <v>0</v>
      </c>
      <c r="K322" s="50"/>
      <c r="L322" s="50"/>
      <c r="M322" s="43"/>
    </row>
    <row r="323" spans="1:13" s="25" customFormat="1" ht="18" customHeight="1">
      <c r="A323" s="66">
        <v>2118</v>
      </c>
      <c r="B323" s="70" t="s">
        <v>246</v>
      </c>
      <c r="C323" s="69"/>
      <c r="D323" s="47"/>
      <c r="E323" s="48"/>
      <c r="F323" s="49"/>
      <c r="G323" s="50">
        <f>'21'!C77</f>
        <v>0</v>
      </c>
      <c r="H323" s="50"/>
      <c r="I323" s="50"/>
      <c r="J323" s="51">
        <f t="shared" si="21"/>
        <v>0</v>
      </c>
      <c r="K323" s="50"/>
      <c r="L323" s="50"/>
      <c r="M323" s="43"/>
    </row>
    <row r="324" spans="1:13" s="25" customFormat="1" ht="18" customHeight="1">
      <c r="A324" s="66">
        <v>2119</v>
      </c>
      <c r="B324" s="70" t="s">
        <v>247</v>
      </c>
      <c r="C324" s="69"/>
      <c r="D324" s="47"/>
      <c r="E324" s="48"/>
      <c r="F324" s="49"/>
      <c r="G324" s="50">
        <f>'21'!C81</f>
        <v>0</v>
      </c>
      <c r="H324" s="50"/>
      <c r="I324" s="50"/>
      <c r="J324" s="51">
        <f t="shared" si="21"/>
        <v>0</v>
      </c>
      <c r="K324" s="50"/>
      <c r="L324" s="50"/>
      <c r="M324" s="43"/>
    </row>
    <row r="325" spans="1:13" s="25" customFormat="1" ht="18" customHeight="1">
      <c r="A325" s="66">
        <v>2120</v>
      </c>
      <c r="B325" s="70" t="s">
        <v>35</v>
      </c>
      <c r="C325" s="69"/>
      <c r="D325" s="47"/>
      <c r="E325" s="48"/>
      <c r="F325" s="49"/>
      <c r="G325" s="50">
        <f>'21'!C85</f>
        <v>0</v>
      </c>
      <c r="H325" s="50"/>
      <c r="I325" s="50"/>
      <c r="J325" s="51">
        <f t="shared" si="21"/>
        <v>0</v>
      </c>
      <c r="K325" s="50"/>
      <c r="L325" s="50"/>
      <c r="M325" s="43"/>
    </row>
    <row r="326" spans="1:13" s="25" customFormat="1" ht="18" customHeight="1">
      <c r="A326" s="66">
        <v>2121</v>
      </c>
      <c r="B326" s="70" t="s">
        <v>69</v>
      </c>
      <c r="C326" s="69"/>
      <c r="D326" s="65"/>
      <c r="E326" s="69">
        <f>C326</f>
        <v>0</v>
      </c>
      <c r="F326" s="49"/>
      <c r="G326" s="50"/>
      <c r="H326" s="50">
        <f>'21'!C91</f>
        <v>0</v>
      </c>
      <c r="I326" s="50"/>
      <c r="J326" s="51"/>
      <c r="K326" s="50">
        <f>H326+E326</f>
        <v>0</v>
      </c>
      <c r="L326" s="50"/>
      <c r="M326" s="43"/>
    </row>
    <row r="327" spans="1:13" s="25" customFormat="1" ht="18" customHeight="1">
      <c r="A327" s="55"/>
      <c r="B327" s="56" t="s">
        <v>36</v>
      </c>
      <c r="C327" s="57">
        <f>SUM(C306:C326)</f>
        <v>0</v>
      </c>
      <c r="D327" s="58">
        <f>SUM(D306:D325)</f>
        <v>0</v>
      </c>
      <c r="E327" s="57">
        <f>E326</f>
        <v>0</v>
      </c>
      <c r="F327" s="59"/>
      <c r="G327" s="60">
        <f>SUM(G306:G325)</f>
        <v>0</v>
      </c>
      <c r="H327" s="60">
        <f>H326</f>
        <v>0</v>
      </c>
      <c r="I327" s="60"/>
      <c r="J327" s="61">
        <f>SUM(J306:J325)</f>
        <v>0</v>
      </c>
      <c r="K327" s="60">
        <f>K326</f>
        <v>0</v>
      </c>
      <c r="L327" s="60"/>
      <c r="M327" s="43"/>
    </row>
    <row r="328" spans="1:13" s="25" customFormat="1" ht="9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40"/>
    </row>
    <row r="329" spans="1:13" s="25" customFormat="1" ht="21.75" customHeight="1">
      <c r="A329" s="62">
        <v>22</v>
      </c>
      <c r="B329" s="62" t="s">
        <v>63</v>
      </c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43"/>
    </row>
    <row r="330" spans="1:13" s="25" customFormat="1" ht="18" customHeight="1">
      <c r="A330" s="66">
        <v>2201</v>
      </c>
      <c r="B330" s="72" t="s">
        <v>248</v>
      </c>
      <c r="C330" s="69"/>
      <c r="D330" s="47"/>
      <c r="E330" s="48"/>
      <c r="F330" s="49"/>
      <c r="G330" s="50">
        <f>'22'!C9</f>
        <v>0</v>
      </c>
      <c r="H330" s="50"/>
      <c r="I330" s="50"/>
      <c r="J330" s="51">
        <f aca="true" t="shared" si="22" ref="J330:J339">SUM(G330+D330)</f>
        <v>0</v>
      </c>
      <c r="K330" s="50"/>
      <c r="L330" s="50"/>
      <c r="M330" s="43"/>
    </row>
    <row r="331" spans="1:13" s="25" customFormat="1" ht="18" customHeight="1">
      <c r="A331" s="66">
        <v>2202</v>
      </c>
      <c r="B331" s="72" t="s">
        <v>249</v>
      </c>
      <c r="C331" s="69"/>
      <c r="D331" s="47"/>
      <c r="E331" s="48"/>
      <c r="F331" s="49"/>
      <c r="G331" s="50">
        <f>'22'!C13</f>
        <v>0</v>
      </c>
      <c r="H331" s="50"/>
      <c r="I331" s="50"/>
      <c r="J331" s="51">
        <f t="shared" si="22"/>
        <v>0</v>
      </c>
      <c r="K331" s="50"/>
      <c r="L331" s="50"/>
      <c r="M331" s="43"/>
    </row>
    <row r="332" spans="1:13" s="25" customFormat="1" ht="18" customHeight="1">
      <c r="A332" s="66">
        <v>2203</v>
      </c>
      <c r="B332" s="72" t="s">
        <v>250</v>
      </c>
      <c r="C332" s="69"/>
      <c r="D332" s="47"/>
      <c r="E332" s="48"/>
      <c r="F332" s="49"/>
      <c r="G332" s="50">
        <f>'22'!C17</f>
        <v>0</v>
      </c>
      <c r="H332" s="50"/>
      <c r="I332" s="50"/>
      <c r="J332" s="51">
        <f t="shared" si="22"/>
        <v>0</v>
      </c>
      <c r="K332" s="50"/>
      <c r="L332" s="50"/>
      <c r="M332" s="43"/>
    </row>
    <row r="333" spans="1:13" s="25" customFormat="1" ht="18" customHeight="1">
      <c r="A333" s="66">
        <v>2204</v>
      </c>
      <c r="B333" s="72" t="s">
        <v>251</v>
      </c>
      <c r="C333" s="69"/>
      <c r="D333" s="47"/>
      <c r="E333" s="48"/>
      <c r="F333" s="49"/>
      <c r="G333" s="50">
        <f>'22'!C21</f>
        <v>0</v>
      </c>
      <c r="H333" s="50"/>
      <c r="I333" s="50"/>
      <c r="J333" s="51">
        <f t="shared" si="22"/>
        <v>0</v>
      </c>
      <c r="K333" s="50"/>
      <c r="L333" s="50"/>
      <c r="M333" s="43"/>
    </row>
    <row r="334" spans="1:13" s="25" customFormat="1" ht="18" customHeight="1">
      <c r="A334" s="66">
        <v>2205</v>
      </c>
      <c r="B334" s="72" t="s">
        <v>252</v>
      </c>
      <c r="C334" s="69"/>
      <c r="D334" s="47"/>
      <c r="E334" s="48"/>
      <c r="F334" s="49"/>
      <c r="G334" s="50">
        <f>'22'!C25</f>
        <v>0</v>
      </c>
      <c r="H334" s="50"/>
      <c r="I334" s="50"/>
      <c r="J334" s="51">
        <f t="shared" si="22"/>
        <v>0</v>
      </c>
      <c r="K334" s="50"/>
      <c r="L334" s="50"/>
      <c r="M334" s="43"/>
    </row>
    <row r="335" spans="1:13" s="25" customFormat="1" ht="18" customHeight="1">
      <c r="A335" s="66">
        <v>2206</v>
      </c>
      <c r="B335" s="72" t="s">
        <v>67</v>
      </c>
      <c r="C335" s="69"/>
      <c r="D335" s="47"/>
      <c r="E335" s="48"/>
      <c r="F335" s="49"/>
      <c r="G335" s="50">
        <f>'22'!C29</f>
        <v>0</v>
      </c>
      <c r="H335" s="50"/>
      <c r="I335" s="50"/>
      <c r="J335" s="51">
        <f t="shared" si="22"/>
        <v>0</v>
      </c>
      <c r="K335" s="50"/>
      <c r="L335" s="50"/>
      <c r="M335" s="43"/>
    </row>
    <row r="336" spans="1:13" s="25" customFormat="1" ht="18" customHeight="1">
      <c r="A336" s="66">
        <v>2207</v>
      </c>
      <c r="B336" s="64" t="s">
        <v>66</v>
      </c>
      <c r="C336" s="69"/>
      <c r="D336" s="47"/>
      <c r="E336" s="48"/>
      <c r="F336" s="49"/>
      <c r="G336" s="50">
        <f>'22'!C33</f>
        <v>0</v>
      </c>
      <c r="H336" s="50"/>
      <c r="I336" s="50"/>
      <c r="J336" s="51">
        <f t="shared" si="22"/>
        <v>0</v>
      </c>
      <c r="K336" s="50"/>
      <c r="L336" s="50"/>
      <c r="M336" s="43"/>
    </row>
    <row r="337" spans="1:13" s="25" customFormat="1" ht="18" customHeight="1">
      <c r="A337" s="66">
        <v>2208</v>
      </c>
      <c r="B337" s="70" t="s">
        <v>253</v>
      </c>
      <c r="C337" s="69"/>
      <c r="D337" s="47"/>
      <c r="E337" s="48"/>
      <c r="F337" s="49"/>
      <c r="G337" s="50">
        <f>'22'!C37</f>
        <v>0</v>
      </c>
      <c r="H337" s="50"/>
      <c r="I337" s="50"/>
      <c r="J337" s="51">
        <f t="shared" si="22"/>
        <v>0</v>
      </c>
      <c r="K337" s="50"/>
      <c r="L337" s="50"/>
      <c r="M337" s="43"/>
    </row>
    <row r="338" spans="1:13" s="25" customFormat="1" ht="18" customHeight="1">
      <c r="A338" s="66">
        <v>2209</v>
      </c>
      <c r="B338" s="70" t="s">
        <v>65</v>
      </c>
      <c r="C338" s="69"/>
      <c r="D338" s="47"/>
      <c r="E338" s="48"/>
      <c r="F338" s="49"/>
      <c r="G338" s="50">
        <f>'22'!C41</f>
        <v>0</v>
      </c>
      <c r="H338" s="50"/>
      <c r="I338" s="50"/>
      <c r="J338" s="51">
        <f t="shared" si="22"/>
        <v>0</v>
      </c>
      <c r="K338" s="50"/>
      <c r="L338" s="50"/>
      <c r="M338" s="43"/>
    </row>
    <row r="339" spans="1:13" s="25" customFormat="1" ht="18" customHeight="1">
      <c r="A339" s="66">
        <v>2210</v>
      </c>
      <c r="B339" s="70" t="s">
        <v>35</v>
      </c>
      <c r="C339" s="69"/>
      <c r="D339" s="47"/>
      <c r="E339" s="48"/>
      <c r="F339" s="49"/>
      <c r="G339" s="50">
        <f>'22'!C45</f>
        <v>0</v>
      </c>
      <c r="H339" s="50"/>
      <c r="I339" s="50"/>
      <c r="J339" s="51">
        <f t="shared" si="22"/>
        <v>0</v>
      </c>
      <c r="K339" s="50"/>
      <c r="L339" s="50"/>
      <c r="M339" s="43"/>
    </row>
    <row r="340" spans="1:13" s="25" customFormat="1" ht="18" customHeight="1">
      <c r="A340" s="55"/>
      <c r="B340" s="56" t="s">
        <v>36</v>
      </c>
      <c r="C340" s="57">
        <f>SUM(C330:C339)</f>
        <v>0</v>
      </c>
      <c r="D340" s="58">
        <f>SUM(D330:D339)</f>
        <v>0</v>
      </c>
      <c r="E340" s="57"/>
      <c r="F340" s="59"/>
      <c r="G340" s="60">
        <f>SUM(G330:G339)</f>
        <v>0</v>
      </c>
      <c r="H340" s="60"/>
      <c r="I340" s="60"/>
      <c r="J340" s="61">
        <f>SUM(J330:J339)</f>
        <v>0</v>
      </c>
      <c r="K340" s="60"/>
      <c r="L340" s="60"/>
      <c r="M340" s="43"/>
    </row>
    <row r="341" spans="1:13" s="25" customFormat="1" ht="9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40"/>
    </row>
    <row r="342" spans="1:13" s="25" customFormat="1" ht="21.75" customHeight="1">
      <c r="A342" s="62">
        <v>23</v>
      </c>
      <c r="B342" s="42" t="s">
        <v>254</v>
      </c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3"/>
    </row>
    <row r="343" spans="1:13" s="25" customFormat="1" ht="18" customHeight="1">
      <c r="A343" s="66">
        <v>2301</v>
      </c>
      <c r="B343" s="72" t="s">
        <v>255</v>
      </c>
      <c r="C343" s="69"/>
      <c r="D343" s="47"/>
      <c r="E343" s="48"/>
      <c r="F343" s="49"/>
      <c r="G343" s="50">
        <f>'23'!C9</f>
        <v>0</v>
      </c>
      <c r="H343" s="50"/>
      <c r="I343" s="50"/>
      <c r="J343" s="51">
        <f>SUM(G343+D343)</f>
        <v>0</v>
      </c>
      <c r="K343" s="50"/>
      <c r="L343" s="50"/>
      <c r="M343" s="43"/>
    </row>
    <row r="344" spans="1:13" s="25" customFormat="1" ht="18" customHeight="1">
      <c r="A344" s="63">
        <v>2302</v>
      </c>
      <c r="B344" s="72" t="s">
        <v>256</v>
      </c>
      <c r="C344" s="69"/>
      <c r="D344" s="65"/>
      <c r="E344" s="48"/>
      <c r="F344" s="49"/>
      <c r="G344" s="50"/>
      <c r="H344" s="50"/>
      <c r="I344" s="50"/>
      <c r="J344" s="51"/>
      <c r="K344" s="50"/>
      <c r="L344" s="50"/>
      <c r="M344" s="43"/>
    </row>
    <row r="345" spans="1:13" s="25" customFormat="1" ht="18" customHeight="1">
      <c r="A345" s="66">
        <v>2303</v>
      </c>
      <c r="B345" s="72" t="s">
        <v>257</v>
      </c>
      <c r="C345" s="69"/>
      <c r="D345" s="47"/>
      <c r="E345" s="48"/>
      <c r="F345" s="49"/>
      <c r="G345" s="50">
        <f>'23'!C13</f>
        <v>0</v>
      </c>
      <c r="H345" s="50"/>
      <c r="I345" s="50"/>
      <c r="J345" s="51">
        <f aca="true" t="shared" si="23" ref="J345:J347">SUM(G345+D345)</f>
        <v>0</v>
      </c>
      <c r="K345" s="50"/>
      <c r="L345" s="50"/>
      <c r="M345" s="43"/>
    </row>
    <row r="346" spans="1:13" s="25" customFormat="1" ht="18" customHeight="1">
      <c r="A346" s="66">
        <v>2304</v>
      </c>
      <c r="B346" s="72" t="s">
        <v>258</v>
      </c>
      <c r="C346" s="69"/>
      <c r="D346" s="47"/>
      <c r="E346" s="48"/>
      <c r="F346" s="49"/>
      <c r="G346" s="50">
        <f>'23'!C17</f>
        <v>0</v>
      </c>
      <c r="H346" s="50"/>
      <c r="I346" s="50"/>
      <c r="J346" s="51">
        <f t="shared" si="23"/>
        <v>0</v>
      </c>
      <c r="K346" s="50"/>
      <c r="L346" s="50"/>
      <c r="M346" s="43"/>
    </row>
    <row r="347" spans="1:13" s="25" customFormat="1" ht="18" customHeight="1">
      <c r="A347" s="66">
        <v>2305</v>
      </c>
      <c r="B347" s="72" t="s">
        <v>259</v>
      </c>
      <c r="C347" s="69"/>
      <c r="D347" s="47"/>
      <c r="E347" s="48"/>
      <c r="F347" s="49"/>
      <c r="G347" s="50">
        <f>'23'!C21</f>
        <v>0</v>
      </c>
      <c r="H347" s="50"/>
      <c r="I347" s="50"/>
      <c r="J347" s="51">
        <f t="shared" si="23"/>
        <v>0</v>
      </c>
      <c r="K347" s="50"/>
      <c r="L347" s="50"/>
      <c r="M347" s="43"/>
    </row>
    <row r="348" spans="1:13" s="25" customFormat="1" ht="18" customHeight="1">
      <c r="A348" s="63">
        <v>2306</v>
      </c>
      <c r="B348" s="72" t="s">
        <v>260</v>
      </c>
      <c r="C348" s="69"/>
      <c r="D348" s="65"/>
      <c r="E348" s="48"/>
      <c r="F348" s="49"/>
      <c r="G348" s="50"/>
      <c r="H348" s="50"/>
      <c r="I348" s="50"/>
      <c r="J348" s="51"/>
      <c r="K348" s="50"/>
      <c r="L348" s="50"/>
      <c r="M348" s="43"/>
    </row>
    <row r="349" spans="1:13" s="25" customFormat="1" ht="18" customHeight="1">
      <c r="A349" s="63">
        <v>2307</v>
      </c>
      <c r="B349" s="64" t="s">
        <v>261</v>
      </c>
      <c r="C349" s="69"/>
      <c r="D349" s="65"/>
      <c r="E349" s="48"/>
      <c r="F349" s="49"/>
      <c r="G349" s="50"/>
      <c r="H349" s="50"/>
      <c r="I349" s="50"/>
      <c r="J349" s="51"/>
      <c r="K349" s="50"/>
      <c r="L349" s="50"/>
      <c r="M349" s="43"/>
    </row>
    <row r="350" spans="1:13" s="25" customFormat="1" ht="18" customHeight="1">
      <c r="A350" s="66">
        <v>2308</v>
      </c>
      <c r="B350" s="70" t="s">
        <v>262</v>
      </c>
      <c r="C350" s="69"/>
      <c r="D350" s="47"/>
      <c r="E350" s="48"/>
      <c r="F350" s="49"/>
      <c r="G350" s="50">
        <f>'23'!C25</f>
        <v>0</v>
      </c>
      <c r="H350" s="50"/>
      <c r="I350" s="50"/>
      <c r="J350" s="51">
        <f aca="true" t="shared" si="24" ref="J350:J352">SUM(G350+D350)</f>
        <v>0</v>
      </c>
      <c r="K350" s="50"/>
      <c r="L350" s="50"/>
      <c r="M350" s="43"/>
    </row>
    <row r="351" spans="1:13" s="25" customFormat="1" ht="18" customHeight="1">
      <c r="A351" s="66">
        <v>2309</v>
      </c>
      <c r="B351" s="70" t="s">
        <v>263</v>
      </c>
      <c r="C351" s="69"/>
      <c r="D351" s="47"/>
      <c r="E351" s="48"/>
      <c r="F351" s="49"/>
      <c r="G351" s="50">
        <f>'23'!C29</f>
        <v>0</v>
      </c>
      <c r="H351" s="50"/>
      <c r="I351" s="50"/>
      <c r="J351" s="51">
        <f t="shared" si="24"/>
        <v>0</v>
      </c>
      <c r="K351" s="50"/>
      <c r="L351" s="50"/>
      <c r="M351" s="43"/>
    </row>
    <row r="352" spans="1:13" s="25" customFormat="1" ht="18" customHeight="1">
      <c r="A352" s="66">
        <v>2310</v>
      </c>
      <c r="B352" s="70" t="s">
        <v>35</v>
      </c>
      <c r="C352" s="69"/>
      <c r="D352" s="47"/>
      <c r="E352" s="48"/>
      <c r="F352" s="49"/>
      <c r="G352" s="50">
        <f>'23'!C33</f>
        <v>0</v>
      </c>
      <c r="H352" s="50"/>
      <c r="I352" s="50"/>
      <c r="J352" s="51">
        <f t="shared" si="24"/>
        <v>0</v>
      </c>
      <c r="K352" s="50"/>
      <c r="L352" s="50"/>
      <c r="M352" s="43"/>
    </row>
    <row r="353" spans="1:13" s="25" customFormat="1" ht="18" customHeight="1">
      <c r="A353" s="55"/>
      <c r="B353" s="56" t="s">
        <v>36</v>
      </c>
      <c r="C353" s="57">
        <f>SUM(C343:C352)</f>
        <v>0</v>
      </c>
      <c r="D353" s="58">
        <f>SUM(D343:D352)</f>
        <v>0</v>
      </c>
      <c r="E353" s="57"/>
      <c r="F353" s="59"/>
      <c r="G353" s="60">
        <f>SUM(G343:G352)</f>
        <v>0</v>
      </c>
      <c r="H353" s="60"/>
      <c r="I353" s="60"/>
      <c r="J353" s="61">
        <f>SUM(J343:J352)</f>
        <v>0</v>
      </c>
      <c r="K353" s="60"/>
      <c r="L353" s="60"/>
      <c r="M353" s="43"/>
    </row>
    <row r="354" spans="1:13" s="25" customFormat="1" ht="9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40"/>
    </row>
    <row r="355" spans="1:13" s="25" customFormat="1" ht="21.75" customHeight="1">
      <c r="A355" s="62">
        <v>24</v>
      </c>
      <c r="B355" s="73" t="s">
        <v>264</v>
      </c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43"/>
    </row>
    <row r="356" spans="1:13" s="25" customFormat="1" ht="18" customHeight="1">
      <c r="A356" s="66">
        <v>2401</v>
      </c>
      <c r="B356" s="72" t="s">
        <v>265</v>
      </c>
      <c r="C356" s="69"/>
      <c r="D356" s="47"/>
      <c r="E356" s="48"/>
      <c r="F356" s="49"/>
      <c r="G356" s="50">
        <f>'24'!C9</f>
        <v>0</v>
      </c>
      <c r="H356" s="50"/>
      <c r="I356" s="50"/>
      <c r="J356" s="51">
        <f aca="true" t="shared" si="25" ref="J356:J359">SUM(G356+D356)</f>
        <v>0</v>
      </c>
      <c r="K356" s="50"/>
      <c r="L356" s="50"/>
      <c r="M356" s="43"/>
    </row>
    <row r="357" spans="1:13" s="25" customFormat="1" ht="18" customHeight="1">
      <c r="A357" s="66">
        <v>2402</v>
      </c>
      <c r="B357" s="72" t="s">
        <v>266</v>
      </c>
      <c r="C357" s="69"/>
      <c r="D357" s="47"/>
      <c r="E357" s="48"/>
      <c r="F357" s="49"/>
      <c r="G357" s="50">
        <f>'24'!C13</f>
        <v>0</v>
      </c>
      <c r="H357" s="50"/>
      <c r="I357" s="50"/>
      <c r="J357" s="51">
        <f t="shared" si="25"/>
        <v>0</v>
      </c>
      <c r="K357" s="50"/>
      <c r="L357" s="50"/>
      <c r="M357" s="74"/>
    </row>
    <row r="358" spans="1:13" s="25" customFormat="1" ht="18" customHeight="1">
      <c r="A358" s="66">
        <v>2403</v>
      </c>
      <c r="B358" s="72" t="s">
        <v>267</v>
      </c>
      <c r="C358" s="69"/>
      <c r="D358" s="47"/>
      <c r="E358" s="48"/>
      <c r="F358" s="49"/>
      <c r="G358" s="50">
        <f>'24'!C17</f>
        <v>0</v>
      </c>
      <c r="H358" s="50"/>
      <c r="I358" s="50"/>
      <c r="J358" s="51">
        <f t="shared" si="25"/>
        <v>0</v>
      </c>
      <c r="K358" s="50"/>
      <c r="L358" s="50"/>
      <c r="M358" s="43"/>
    </row>
    <row r="359" spans="1:13" s="25" customFormat="1" ht="18" customHeight="1">
      <c r="A359" s="66">
        <v>2404</v>
      </c>
      <c r="B359" s="72" t="s">
        <v>35</v>
      </c>
      <c r="C359" s="69"/>
      <c r="D359" s="47"/>
      <c r="E359" s="48"/>
      <c r="F359" s="49"/>
      <c r="G359" s="50">
        <f>'24'!C21</f>
        <v>0</v>
      </c>
      <c r="H359" s="50"/>
      <c r="I359" s="50"/>
      <c r="J359" s="51">
        <f t="shared" si="25"/>
        <v>0</v>
      </c>
      <c r="K359" s="50"/>
      <c r="L359" s="50"/>
      <c r="M359" s="43"/>
    </row>
    <row r="360" spans="1:13" s="25" customFormat="1" ht="18" customHeight="1">
      <c r="A360" s="66">
        <v>2405</v>
      </c>
      <c r="B360" s="70" t="s">
        <v>69</v>
      </c>
      <c r="C360" s="69"/>
      <c r="D360" s="65"/>
      <c r="E360" s="69">
        <f>C360</f>
        <v>0</v>
      </c>
      <c r="F360" s="49"/>
      <c r="G360" s="50"/>
      <c r="H360" s="50">
        <f>'24'!C27</f>
        <v>0</v>
      </c>
      <c r="I360" s="50"/>
      <c r="J360" s="51"/>
      <c r="K360" s="50">
        <f>H360+E360</f>
        <v>0</v>
      </c>
      <c r="L360" s="50"/>
      <c r="M360" s="43"/>
    </row>
    <row r="361" spans="1:13" s="25" customFormat="1" ht="18" customHeight="1">
      <c r="A361" s="55"/>
      <c r="B361" s="56" t="s">
        <v>36</v>
      </c>
      <c r="C361" s="57">
        <f>SUM(C356:C360)</f>
        <v>0</v>
      </c>
      <c r="D361" s="58">
        <f>SUM(D356:D359)</f>
        <v>0</v>
      </c>
      <c r="E361" s="57">
        <f>E360</f>
        <v>0</v>
      </c>
      <c r="F361" s="59"/>
      <c r="G361" s="60">
        <f>SUM(G356:G359)</f>
        <v>0</v>
      </c>
      <c r="H361" s="60">
        <f>H360</f>
        <v>0</v>
      </c>
      <c r="I361" s="60"/>
      <c r="J361" s="61">
        <f>SUM(J356:J359)</f>
        <v>0</v>
      </c>
      <c r="K361" s="60">
        <f>K360</f>
        <v>0</v>
      </c>
      <c r="L361" s="60"/>
      <c r="M361" s="43"/>
    </row>
    <row r="362" spans="1:13" s="25" customFormat="1" ht="9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40"/>
    </row>
    <row r="363" spans="1:13" s="25" customFormat="1" ht="21.75" customHeight="1">
      <c r="A363" s="62">
        <v>25</v>
      </c>
      <c r="B363" s="42" t="s">
        <v>268</v>
      </c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3"/>
    </row>
    <row r="364" spans="1:13" s="25" customFormat="1" ht="18" customHeight="1">
      <c r="A364" s="66">
        <v>2501</v>
      </c>
      <c r="B364" s="72" t="s">
        <v>269</v>
      </c>
      <c r="C364" s="69"/>
      <c r="D364" s="47"/>
      <c r="E364" s="48"/>
      <c r="F364" s="49"/>
      <c r="G364" s="50">
        <f>'25'!C9</f>
        <v>0</v>
      </c>
      <c r="H364" s="50"/>
      <c r="I364" s="50"/>
      <c r="J364" s="51">
        <f aca="true" t="shared" si="26" ref="J364:J379">SUM(G364+D364)</f>
        <v>0</v>
      </c>
      <c r="K364" s="50"/>
      <c r="L364" s="50"/>
      <c r="M364" s="43"/>
    </row>
    <row r="365" spans="1:13" s="25" customFormat="1" ht="18" customHeight="1">
      <c r="A365" s="66">
        <v>2502</v>
      </c>
      <c r="B365" s="72" t="s">
        <v>170</v>
      </c>
      <c r="C365" s="69"/>
      <c r="D365" s="47"/>
      <c r="E365" s="48"/>
      <c r="F365" s="49"/>
      <c r="G365" s="50">
        <f>'25'!C13</f>
        <v>0</v>
      </c>
      <c r="H365" s="50"/>
      <c r="I365" s="50"/>
      <c r="J365" s="51">
        <f t="shared" si="26"/>
        <v>0</v>
      </c>
      <c r="K365" s="50"/>
      <c r="L365" s="50"/>
      <c r="M365" s="43"/>
    </row>
    <row r="366" spans="1:13" s="25" customFormat="1" ht="18" customHeight="1">
      <c r="A366" s="66">
        <v>2503</v>
      </c>
      <c r="B366" s="72" t="s">
        <v>270</v>
      </c>
      <c r="C366" s="69"/>
      <c r="D366" s="47"/>
      <c r="E366" s="48"/>
      <c r="F366" s="49"/>
      <c r="G366" s="50">
        <f>'25'!C17</f>
        <v>0</v>
      </c>
      <c r="H366" s="50"/>
      <c r="I366" s="50"/>
      <c r="J366" s="51">
        <f t="shared" si="26"/>
        <v>0</v>
      </c>
      <c r="K366" s="50"/>
      <c r="L366" s="50"/>
      <c r="M366" s="43"/>
    </row>
    <row r="367" spans="1:13" s="25" customFormat="1" ht="18" customHeight="1">
      <c r="A367" s="66">
        <v>2504</v>
      </c>
      <c r="B367" s="72" t="s">
        <v>271</v>
      </c>
      <c r="C367" s="69"/>
      <c r="D367" s="47"/>
      <c r="E367" s="48"/>
      <c r="F367" s="49"/>
      <c r="G367" s="50">
        <f>'25'!C21</f>
        <v>0</v>
      </c>
      <c r="H367" s="50"/>
      <c r="I367" s="50"/>
      <c r="J367" s="51">
        <f t="shared" si="26"/>
        <v>0</v>
      </c>
      <c r="K367" s="50"/>
      <c r="L367" s="50"/>
      <c r="M367" s="43"/>
    </row>
    <row r="368" spans="1:13" s="25" customFormat="1" ht="18" customHeight="1">
      <c r="A368" s="66">
        <v>2505</v>
      </c>
      <c r="B368" s="72" t="s">
        <v>272</v>
      </c>
      <c r="C368" s="69"/>
      <c r="D368" s="47"/>
      <c r="E368" s="48"/>
      <c r="F368" s="49"/>
      <c r="G368" s="50">
        <f>'25'!C25</f>
        <v>0</v>
      </c>
      <c r="H368" s="50"/>
      <c r="I368" s="50"/>
      <c r="J368" s="51">
        <f t="shared" si="26"/>
        <v>0</v>
      </c>
      <c r="K368" s="50"/>
      <c r="L368" s="50"/>
      <c r="M368" s="43"/>
    </row>
    <row r="369" spans="1:13" s="25" customFormat="1" ht="18" customHeight="1">
      <c r="A369" s="66">
        <v>2506</v>
      </c>
      <c r="B369" s="72" t="s">
        <v>273</v>
      </c>
      <c r="C369" s="69"/>
      <c r="D369" s="47"/>
      <c r="E369" s="48"/>
      <c r="F369" s="49"/>
      <c r="G369" s="50">
        <f>'25'!C29</f>
        <v>0</v>
      </c>
      <c r="H369" s="50"/>
      <c r="I369" s="50"/>
      <c r="J369" s="51">
        <f t="shared" si="26"/>
        <v>0</v>
      </c>
      <c r="K369" s="50"/>
      <c r="L369" s="50"/>
      <c r="M369" s="43"/>
    </row>
    <row r="370" spans="1:13" s="25" customFormat="1" ht="18" customHeight="1">
      <c r="A370" s="66">
        <v>2507</v>
      </c>
      <c r="B370" s="64" t="s">
        <v>274</v>
      </c>
      <c r="C370" s="69"/>
      <c r="D370" s="47"/>
      <c r="E370" s="48"/>
      <c r="F370" s="49"/>
      <c r="G370" s="50">
        <f>'25'!C33</f>
        <v>0</v>
      </c>
      <c r="H370" s="50"/>
      <c r="I370" s="50"/>
      <c r="J370" s="51">
        <f t="shared" si="26"/>
        <v>0</v>
      </c>
      <c r="K370" s="50"/>
      <c r="L370" s="50"/>
      <c r="M370" s="43"/>
    </row>
    <row r="371" spans="1:13" s="25" customFormat="1" ht="18" customHeight="1">
      <c r="A371" s="66">
        <v>2508</v>
      </c>
      <c r="B371" s="70" t="s">
        <v>275</v>
      </c>
      <c r="C371" s="69"/>
      <c r="D371" s="47"/>
      <c r="E371" s="48"/>
      <c r="F371" s="49"/>
      <c r="G371" s="50">
        <f>'25'!C37</f>
        <v>0</v>
      </c>
      <c r="H371" s="50"/>
      <c r="I371" s="50"/>
      <c r="J371" s="51">
        <f t="shared" si="26"/>
        <v>0</v>
      </c>
      <c r="K371" s="50"/>
      <c r="L371" s="50"/>
      <c r="M371" s="43"/>
    </row>
    <row r="372" spans="1:13" s="25" customFormat="1" ht="18" customHeight="1">
      <c r="A372" s="66">
        <v>2509</v>
      </c>
      <c r="B372" s="70" t="s">
        <v>276</v>
      </c>
      <c r="C372" s="69"/>
      <c r="D372" s="47"/>
      <c r="E372" s="48"/>
      <c r="F372" s="49"/>
      <c r="G372" s="50">
        <f>'25'!C41</f>
        <v>0</v>
      </c>
      <c r="H372" s="50"/>
      <c r="I372" s="50"/>
      <c r="J372" s="51">
        <f t="shared" si="26"/>
        <v>0</v>
      </c>
      <c r="K372" s="50"/>
      <c r="L372" s="50"/>
      <c r="M372" s="43"/>
    </row>
    <row r="373" spans="1:13" s="25" customFormat="1" ht="18" customHeight="1">
      <c r="A373" s="66">
        <v>2510</v>
      </c>
      <c r="B373" s="70" t="s">
        <v>277</v>
      </c>
      <c r="C373" s="69"/>
      <c r="D373" s="47"/>
      <c r="E373" s="48"/>
      <c r="F373" s="49"/>
      <c r="G373" s="50">
        <f>'25'!C45</f>
        <v>0</v>
      </c>
      <c r="H373" s="50"/>
      <c r="I373" s="50"/>
      <c r="J373" s="51">
        <f t="shared" si="26"/>
        <v>0</v>
      </c>
      <c r="K373" s="50"/>
      <c r="L373" s="50"/>
      <c r="M373" s="43"/>
    </row>
    <row r="374" spans="1:13" s="25" customFormat="1" ht="18" customHeight="1">
      <c r="A374" s="66">
        <v>2511</v>
      </c>
      <c r="B374" s="70" t="s">
        <v>278</v>
      </c>
      <c r="C374" s="69"/>
      <c r="D374" s="47"/>
      <c r="E374" s="48"/>
      <c r="F374" s="49"/>
      <c r="G374" s="50">
        <f>'25'!C49</f>
        <v>0</v>
      </c>
      <c r="H374" s="50"/>
      <c r="I374" s="50"/>
      <c r="J374" s="51">
        <f t="shared" si="26"/>
        <v>0</v>
      </c>
      <c r="K374" s="50"/>
      <c r="L374" s="50"/>
      <c r="M374" s="43"/>
    </row>
    <row r="375" spans="1:13" s="25" customFormat="1" ht="18" customHeight="1">
      <c r="A375" s="66">
        <v>2512</v>
      </c>
      <c r="B375" s="70" t="s">
        <v>279</v>
      </c>
      <c r="C375" s="69"/>
      <c r="D375" s="47"/>
      <c r="E375" s="48"/>
      <c r="F375" s="49"/>
      <c r="G375" s="50">
        <f>'25'!C53</f>
        <v>0</v>
      </c>
      <c r="H375" s="50"/>
      <c r="I375" s="50"/>
      <c r="J375" s="51">
        <f t="shared" si="26"/>
        <v>0</v>
      </c>
      <c r="K375" s="50"/>
      <c r="L375" s="50"/>
      <c r="M375" s="43"/>
    </row>
    <row r="376" spans="1:13" s="25" customFormat="1" ht="18" customHeight="1">
      <c r="A376" s="66">
        <v>2513</v>
      </c>
      <c r="B376" s="70" t="s">
        <v>166</v>
      </c>
      <c r="C376" s="69"/>
      <c r="D376" s="47"/>
      <c r="E376" s="48"/>
      <c r="F376" s="49"/>
      <c r="G376" s="50">
        <f>'25'!C57</f>
        <v>0</v>
      </c>
      <c r="H376" s="50"/>
      <c r="I376" s="50"/>
      <c r="J376" s="51">
        <f t="shared" si="26"/>
        <v>0</v>
      </c>
      <c r="K376" s="50"/>
      <c r="L376" s="50"/>
      <c r="M376" s="43"/>
    </row>
    <row r="377" spans="1:13" s="25" customFormat="1" ht="18" customHeight="1">
      <c r="A377" s="66">
        <v>2514</v>
      </c>
      <c r="B377" s="70" t="s">
        <v>280</v>
      </c>
      <c r="C377" s="69"/>
      <c r="D377" s="47"/>
      <c r="E377" s="48"/>
      <c r="F377" s="49"/>
      <c r="G377" s="50">
        <f>'25'!C61</f>
        <v>0</v>
      </c>
      <c r="H377" s="50"/>
      <c r="I377" s="50"/>
      <c r="J377" s="51">
        <f t="shared" si="26"/>
        <v>0</v>
      </c>
      <c r="K377" s="50"/>
      <c r="L377" s="50"/>
      <c r="M377" s="43"/>
    </row>
    <row r="378" spans="1:13" s="25" customFormat="1" ht="18" customHeight="1">
      <c r="A378" s="66">
        <v>2515</v>
      </c>
      <c r="B378" s="70" t="s">
        <v>281</v>
      </c>
      <c r="C378" s="69"/>
      <c r="D378" s="47"/>
      <c r="E378" s="48"/>
      <c r="F378" s="49"/>
      <c r="G378" s="50">
        <f>'25'!C65</f>
        <v>0</v>
      </c>
      <c r="H378" s="50"/>
      <c r="I378" s="50"/>
      <c r="J378" s="51">
        <f t="shared" si="26"/>
        <v>0</v>
      </c>
      <c r="K378" s="50"/>
      <c r="L378" s="50"/>
      <c r="M378" s="43"/>
    </row>
    <row r="379" spans="1:13" s="25" customFormat="1" ht="18" customHeight="1">
      <c r="A379" s="66">
        <v>2516</v>
      </c>
      <c r="B379" s="70" t="s">
        <v>35</v>
      </c>
      <c r="C379" s="69"/>
      <c r="D379" s="47"/>
      <c r="E379" s="48"/>
      <c r="F379" s="49"/>
      <c r="G379" s="50">
        <f>'25'!C69</f>
        <v>0</v>
      </c>
      <c r="H379" s="50"/>
      <c r="I379" s="50"/>
      <c r="J379" s="51">
        <f t="shared" si="26"/>
        <v>0</v>
      </c>
      <c r="K379" s="50"/>
      <c r="L379" s="50"/>
      <c r="M379" s="43"/>
    </row>
    <row r="380" spans="1:13" s="25" customFormat="1" ht="18" customHeight="1">
      <c r="A380" s="66">
        <v>2517</v>
      </c>
      <c r="B380" s="70" t="s">
        <v>69</v>
      </c>
      <c r="C380" s="69"/>
      <c r="D380" s="65"/>
      <c r="E380" s="69">
        <f>C380</f>
        <v>0</v>
      </c>
      <c r="F380" s="49"/>
      <c r="G380" s="50"/>
      <c r="H380" s="50">
        <f>'25'!C75</f>
        <v>0</v>
      </c>
      <c r="I380" s="50"/>
      <c r="J380" s="51"/>
      <c r="K380" s="50">
        <f>H380+E380</f>
        <v>0</v>
      </c>
      <c r="L380" s="50"/>
      <c r="M380" s="43"/>
    </row>
    <row r="381" spans="1:13" s="25" customFormat="1" ht="18" customHeight="1">
      <c r="A381" s="55"/>
      <c r="B381" s="56" t="s">
        <v>36</v>
      </c>
      <c r="C381" s="57">
        <f>SUM(C364:C380)</f>
        <v>0</v>
      </c>
      <c r="D381" s="58">
        <f>SUM(D364:D379)</f>
        <v>0</v>
      </c>
      <c r="E381" s="57">
        <f>E380</f>
        <v>0</v>
      </c>
      <c r="F381" s="59"/>
      <c r="G381" s="60">
        <f>SUM(G364:G379)</f>
        <v>0</v>
      </c>
      <c r="H381" s="60">
        <f>H380</f>
        <v>0</v>
      </c>
      <c r="I381" s="60"/>
      <c r="J381" s="61">
        <f>SUM(J364:J379)</f>
        <v>0</v>
      </c>
      <c r="K381" s="60">
        <f>K380</f>
        <v>0</v>
      </c>
      <c r="L381" s="60"/>
      <c r="M381" s="43"/>
    </row>
    <row r="382" spans="1:13" s="25" customFormat="1" ht="9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40"/>
    </row>
    <row r="383" spans="1:13" s="25" customFormat="1" ht="21.75" customHeight="1">
      <c r="A383" s="62">
        <v>26</v>
      </c>
      <c r="B383" s="42" t="s">
        <v>282</v>
      </c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3"/>
    </row>
    <row r="384" spans="1:13" s="25" customFormat="1" ht="18" customHeight="1">
      <c r="A384" s="66">
        <v>2601</v>
      </c>
      <c r="B384" s="72" t="s">
        <v>283</v>
      </c>
      <c r="C384" s="69"/>
      <c r="D384" s="47"/>
      <c r="E384" s="48"/>
      <c r="F384" s="49"/>
      <c r="G384" s="50">
        <f>'26'!C9</f>
        <v>0</v>
      </c>
      <c r="H384" s="50"/>
      <c r="I384" s="50"/>
      <c r="J384" s="51">
        <f aca="true" t="shared" si="27" ref="J384:J394">SUM(G384+D384)</f>
        <v>0</v>
      </c>
      <c r="K384" s="50"/>
      <c r="L384" s="50"/>
      <c r="M384" s="43"/>
    </row>
    <row r="385" spans="1:13" s="25" customFormat="1" ht="18" customHeight="1">
      <c r="A385" s="66">
        <v>2602</v>
      </c>
      <c r="B385" s="72" t="s">
        <v>284</v>
      </c>
      <c r="C385" s="69"/>
      <c r="D385" s="47"/>
      <c r="E385" s="48"/>
      <c r="F385" s="49"/>
      <c r="G385" s="50">
        <f>'26'!C13</f>
        <v>0</v>
      </c>
      <c r="H385" s="50"/>
      <c r="I385" s="50"/>
      <c r="J385" s="51">
        <f t="shared" si="27"/>
        <v>0</v>
      </c>
      <c r="K385" s="50"/>
      <c r="L385" s="50"/>
      <c r="M385" s="43"/>
    </row>
    <row r="386" spans="1:13" s="25" customFormat="1" ht="18" customHeight="1">
      <c r="A386" s="66">
        <v>2603</v>
      </c>
      <c r="B386" s="72" t="s">
        <v>285</v>
      </c>
      <c r="C386" s="69"/>
      <c r="D386" s="47"/>
      <c r="E386" s="48"/>
      <c r="F386" s="49"/>
      <c r="G386" s="50">
        <f>'26'!C17</f>
        <v>0</v>
      </c>
      <c r="H386" s="50"/>
      <c r="I386" s="50"/>
      <c r="J386" s="51">
        <f t="shared" si="27"/>
        <v>0</v>
      </c>
      <c r="K386" s="50"/>
      <c r="L386" s="50"/>
      <c r="M386" s="43"/>
    </row>
    <row r="387" spans="1:13" s="25" customFormat="1" ht="18" customHeight="1">
      <c r="A387" s="66">
        <v>2604</v>
      </c>
      <c r="B387" s="72" t="s">
        <v>286</v>
      </c>
      <c r="C387" s="69"/>
      <c r="D387" s="47"/>
      <c r="E387" s="48"/>
      <c r="F387" s="49"/>
      <c r="G387" s="50">
        <f>'26'!C21</f>
        <v>0</v>
      </c>
      <c r="H387" s="50"/>
      <c r="I387" s="50"/>
      <c r="J387" s="51">
        <f t="shared" si="27"/>
        <v>0</v>
      </c>
      <c r="K387" s="50"/>
      <c r="L387" s="50"/>
      <c r="M387" s="43"/>
    </row>
    <row r="388" spans="1:13" s="25" customFormat="1" ht="18" customHeight="1">
      <c r="A388" s="66">
        <v>2605</v>
      </c>
      <c r="B388" s="72" t="s">
        <v>287</v>
      </c>
      <c r="C388" s="69"/>
      <c r="D388" s="47"/>
      <c r="E388" s="48"/>
      <c r="F388" s="49"/>
      <c r="G388" s="50">
        <f>'26'!C25</f>
        <v>0</v>
      </c>
      <c r="H388" s="50"/>
      <c r="I388" s="50"/>
      <c r="J388" s="51">
        <f t="shared" si="27"/>
        <v>0</v>
      </c>
      <c r="K388" s="50"/>
      <c r="L388" s="50"/>
      <c r="M388" s="43"/>
    </row>
    <row r="389" spans="1:13" s="25" customFormat="1" ht="18" customHeight="1">
      <c r="A389" s="66">
        <v>2606</v>
      </c>
      <c r="B389" s="72" t="s">
        <v>288</v>
      </c>
      <c r="C389" s="69"/>
      <c r="D389" s="47"/>
      <c r="E389" s="48"/>
      <c r="F389" s="49"/>
      <c r="G389" s="50">
        <f>'26'!C29</f>
        <v>0</v>
      </c>
      <c r="H389" s="50"/>
      <c r="I389" s="50"/>
      <c r="J389" s="51">
        <f t="shared" si="27"/>
        <v>0</v>
      </c>
      <c r="K389" s="50"/>
      <c r="L389" s="50"/>
      <c r="M389" s="43"/>
    </row>
    <row r="390" spans="1:13" s="25" customFormat="1" ht="18" customHeight="1">
      <c r="A390" s="66">
        <v>2607</v>
      </c>
      <c r="B390" s="64" t="s">
        <v>289</v>
      </c>
      <c r="C390" s="69"/>
      <c r="D390" s="47"/>
      <c r="E390" s="48"/>
      <c r="F390" s="49"/>
      <c r="G390" s="50">
        <f>'26'!C33</f>
        <v>0</v>
      </c>
      <c r="H390" s="50"/>
      <c r="I390" s="50"/>
      <c r="J390" s="51">
        <f t="shared" si="27"/>
        <v>0</v>
      </c>
      <c r="K390" s="50"/>
      <c r="L390" s="50"/>
      <c r="M390" s="43"/>
    </row>
    <row r="391" spans="1:13" s="25" customFormat="1" ht="18" customHeight="1">
      <c r="A391" s="66">
        <v>2608</v>
      </c>
      <c r="B391" s="70" t="s">
        <v>290</v>
      </c>
      <c r="C391" s="69"/>
      <c r="D391" s="47"/>
      <c r="E391" s="48"/>
      <c r="F391" s="49"/>
      <c r="G391" s="50">
        <f>'26'!C37</f>
        <v>0</v>
      </c>
      <c r="H391" s="50"/>
      <c r="I391" s="50"/>
      <c r="J391" s="51">
        <f t="shared" si="27"/>
        <v>0</v>
      </c>
      <c r="K391" s="50"/>
      <c r="L391" s="50"/>
      <c r="M391" s="43"/>
    </row>
    <row r="392" spans="1:13" s="25" customFormat="1" ht="18" customHeight="1">
      <c r="A392" s="66">
        <v>2609</v>
      </c>
      <c r="B392" s="70" t="s">
        <v>278</v>
      </c>
      <c r="C392" s="69"/>
      <c r="D392" s="47"/>
      <c r="E392" s="48"/>
      <c r="F392" s="49"/>
      <c r="G392" s="50">
        <f>'26'!C41</f>
        <v>0</v>
      </c>
      <c r="H392" s="50"/>
      <c r="I392" s="50"/>
      <c r="J392" s="51">
        <f t="shared" si="27"/>
        <v>0</v>
      </c>
      <c r="K392" s="50"/>
      <c r="L392" s="50"/>
      <c r="M392" s="43"/>
    </row>
    <row r="393" spans="1:13" s="25" customFormat="1" ht="18" customHeight="1">
      <c r="A393" s="66">
        <v>2610</v>
      </c>
      <c r="B393" s="70" t="s">
        <v>291</v>
      </c>
      <c r="C393" s="69"/>
      <c r="D393" s="47"/>
      <c r="E393" s="48"/>
      <c r="F393" s="49"/>
      <c r="G393" s="50">
        <f>'26'!C45</f>
        <v>0</v>
      </c>
      <c r="H393" s="50"/>
      <c r="I393" s="50"/>
      <c r="J393" s="51">
        <f t="shared" si="27"/>
        <v>0</v>
      </c>
      <c r="K393" s="50"/>
      <c r="L393" s="50"/>
      <c r="M393" s="43"/>
    </row>
    <row r="394" spans="1:13" s="25" customFormat="1" ht="18" customHeight="1">
      <c r="A394" s="66">
        <v>2611</v>
      </c>
      <c r="B394" s="70" t="s">
        <v>35</v>
      </c>
      <c r="C394" s="69"/>
      <c r="D394" s="47"/>
      <c r="E394" s="48"/>
      <c r="F394" s="49"/>
      <c r="G394" s="50">
        <f>'26'!C49</f>
        <v>0</v>
      </c>
      <c r="H394" s="50"/>
      <c r="I394" s="50"/>
      <c r="J394" s="51">
        <f t="shared" si="27"/>
        <v>0</v>
      </c>
      <c r="K394" s="50"/>
      <c r="L394" s="50"/>
      <c r="M394" s="43"/>
    </row>
    <row r="395" spans="1:13" s="25" customFormat="1" ht="18" customHeight="1">
      <c r="A395" s="66">
        <v>2612</v>
      </c>
      <c r="B395" s="70" t="s">
        <v>69</v>
      </c>
      <c r="C395" s="69"/>
      <c r="D395" s="65"/>
      <c r="E395" s="69">
        <f>C395</f>
        <v>0</v>
      </c>
      <c r="F395" s="49"/>
      <c r="G395" s="50"/>
      <c r="H395" s="50">
        <f>'26'!C55</f>
        <v>0</v>
      </c>
      <c r="I395" s="50"/>
      <c r="J395" s="51"/>
      <c r="K395" s="50">
        <f>H395+E395</f>
        <v>0</v>
      </c>
      <c r="L395" s="50"/>
      <c r="M395" s="43"/>
    </row>
    <row r="396" spans="1:13" s="25" customFormat="1" ht="18" customHeight="1">
      <c r="A396" s="55"/>
      <c r="B396" s="56" t="s">
        <v>36</v>
      </c>
      <c r="C396" s="57">
        <f>SUM(C384:C395)</f>
        <v>0</v>
      </c>
      <c r="D396" s="58">
        <f>SUM(D384:D394)</f>
        <v>0</v>
      </c>
      <c r="E396" s="57">
        <f>E395</f>
        <v>0</v>
      </c>
      <c r="F396" s="59"/>
      <c r="G396" s="60">
        <f>SUM(G384:G394)</f>
        <v>0</v>
      </c>
      <c r="H396" s="60">
        <f>H395</f>
        <v>0</v>
      </c>
      <c r="I396" s="60"/>
      <c r="J396" s="61">
        <f>SUM(J384:J394)</f>
        <v>0</v>
      </c>
      <c r="K396" s="60">
        <f>K395</f>
        <v>0</v>
      </c>
      <c r="L396" s="60"/>
      <c r="M396" s="43"/>
    </row>
    <row r="397" spans="1:13" s="25" customFormat="1" ht="9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40"/>
    </row>
    <row r="398" spans="1:13" s="25" customFormat="1" ht="21.75" customHeight="1">
      <c r="A398" s="62">
        <v>27</v>
      </c>
      <c r="B398" s="75" t="s">
        <v>292</v>
      </c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43"/>
    </row>
    <row r="399" spans="1:13" s="25" customFormat="1" ht="18" customHeight="1">
      <c r="A399" s="66">
        <v>2701</v>
      </c>
      <c r="B399" s="72" t="s">
        <v>293</v>
      </c>
      <c r="C399" s="69"/>
      <c r="D399" s="47"/>
      <c r="E399" s="48"/>
      <c r="F399" s="49"/>
      <c r="G399" s="50">
        <f>'27'!C9</f>
        <v>0</v>
      </c>
      <c r="H399" s="50"/>
      <c r="I399" s="50"/>
      <c r="J399" s="51">
        <f aca="true" t="shared" si="28" ref="J399:J406">SUM(G399+D399)</f>
        <v>0</v>
      </c>
      <c r="K399" s="50"/>
      <c r="L399" s="50"/>
      <c r="M399" s="43"/>
    </row>
    <row r="400" spans="1:13" s="25" customFormat="1" ht="18" customHeight="1">
      <c r="A400" s="66">
        <v>2702</v>
      </c>
      <c r="B400" s="72" t="s">
        <v>294</v>
      </c>
      <c r="C400" s="69"/>
      <c r="D400" s="47"/>
      <c r="E400" s="48"/>
      <c r="F400" s="49"/>
      <c r="G400" s="50">
        <f>'27'!C13</f>
        <v>0</v>
      </c>
      <c r="H400" s="50"/>
      <c r="I400" s="50"/>
      <c r="J400" s="51">
        <f t="shared" si="28"/>
        <v>0</v>
      </c>
      <c r="K400" s="50"/>
      <c r="L400" s="50"/>
      <c r="M400" s="43"/>
    </row>
    <row r="401" spans="1:13" s="25" customFormat="1" ht="18" customHeight="1">
      <c r="A401" s="66">
        <v>2703</v>
      </c>
      <c r="B401" s="72" t="s">
        <v>295</v>
      </c>
      <c r="C401" s="69"/>
      <c r="D401" s="47"/>
      <c r="E401" s="48"/>
      <c r="F401" s="49"/>
      <c r="G401" s="50">
        <f>'27'!C17</f>
        <v>0</v>
      </c>
      <c r="H401" s="50"/>
      <c r="I401" s="50"/>
      <c r="J401" s="51">
        <f t="shared" si="28"/>
        <v>0</v>
      </c>
      <c r="K401" s="50"/>
      <c r="L401" s="50"/>
      <c r="M401" s="43"/>
    </row>
    <row r="402" spans="1:13" s="25" customFormat="1" ht="18" customHeight="1">
      <c r="A402" s="66">
        <v>2704</v>
      </c>
      <c r="B402" s="72" t="s">
        <v>296</v>
      </c>
      <c r="C402" s="69"/>
      <c r="D402" s="47"/>
      <c r="E402" s="48"/>
      <c r="F402" s="49"/>
      <c r="G402" s="50">
        <f>'27'!C21</f>
        <v>0</v>
      </c>
      <c r="H402" s="50"/>
      <c r="I402" s="50"/>
      <c r="J402" s="51">
        <f t="shared" si="28"/>
        <v>0</v>
      </c>
      <c r="K402" s="50"/>
      <c r="L402" s="50"/>
      <c r="M402" s="43"/>
    </row>
    <row r="403" spans="1:13" s="25" customFormat="1" ht="18" customHeight="1">
      <c r="A403" s="66">
        <v>2705</v>
      </c>
      <c r="B403" s="72" t="s">
        <v>297</v>
      </c>
      <c r="C403" s="69"/>
      <c r="D403" s="47"/>
      <c r="E403" s="48"/>
      <c r="F403" s="49"/>
      <c r="G403" s="50">
        <f>'27'!C25</f>
        <v>0</v>
      </c>
      <c r="H403" s="50"/>
      <c r="I403" s="50"/>
      <c r="J403" s="51">
        <f t="shared" si="28"/>
        <v>0</v>
      </c>
      <c r="K403" s="50"/>
      <c r="L403" s="50"/>
      <c r="M403" s="43"/>
    </row>
    <row r="404" spans="1:13" s="25" customFormat="1" ht="18" customHeight="1">
      <c r="A404" s="66">
        <v>2706</v>
      </c>
      <c r="B404" s="72" t="s">
        <v>298</v>
      </c>
      <c r="C404" s="69"/>
      <c r="D404" s="47"/>
      <c r="E404" s="48"/>
      <c r="F404" s="49"/>
      <c r="G404" s="50">
        <f>'27'!C29</f>
        <v>0</v>
      </c>
      <c r="H404" s="50"/>
      <c r="I404" s="50"/>
      <c r="J404" s="51">
        <f t="shared" si="28"/>
        <v>0</v>
      </c>
      <c r="K404" s="50"/>
      <c r="L404" s="50"/>
      <c r="M404" s="43"/>
    </row>
    <row r="405" spans="1:13" s="25" customFormat="1" ht="18" customHeight="1">
      <c r="A405" s="66">
        <v>2707</v>
      </c>
      <c r="B405" s="64" t="s">
        <v>299</v>
      </c>
      <c r="C405" s="69"/>
      <c r="D405" s="47"/>
      <c r="E405" s="48"/>
      <c r="F405" s="49"/>
      <c r="G405" s="50">
        <f>'27'!C33</f>
        <v>0</v>
      </c>
      <c r="H405" s="50"/>
      <c r="I405" s="50"/>
      <c r="J405" s="51">
        <f t="shared" si="28"/>
        <v>0</v>
      </c>
      <c r="K405" s="50"/>
      <c r="L405" s="50"/>
      <c r="M405" s="43"/>
    </row>
    <row r="406" spans="1:13" s="25" customFormat="1" ht="18" customHeight="1">
      <c r="A406" s="66">
        <v>2708</v>
      </c>
      <c r="B406" s="70" t="s">
        <v>35</v>
      </c>
      <c r="C406" s="69"/>
      <c r="D406" s="47"/>
      <c r="E406" s="48"/>
      <c r="F406" s="49"/>
      <c r="G406" s="50">
        <f>'27'!C37</f>
        <v>0</v>
      </c>
      <c r="H406" s="50"/>
      <c r="I406" s="50"/>
      <c r="J406" s="51">
        <f t="shared" si="28"/>
        <v>0</v>
      </c>
      <c r="K406" s="50"/>
      <c r="L406" s="50"/>
      <c r="M406" s="43"/>
    </row>
    <row r="407" spans="1:13" s="25" customFormat="1" ht="18" customHeight="1">
      <c r="A407" s="66">
        <v>2709</v>
      </c>
      <c r="B407" s="70" t="s">
        <v>69</v>
      </c>
      <c r="C407" s="69"/>
      <c r="D407" s="65"/>
      <c r="E407" s="69">
        <f>C407</f>
        <v>0</v>
      </c>
      <c r="F407" s="49"/>
      <c r="G407" s="50"/>
      <c r="H407" s="50">
        <f>'27'!C43</f>
        <v>0</v>
      </c>
      <c r="I407" s="50"/>
      <c r="J407" s="51"/>
      <c r="K407" s="50">
        <f>H407+E407</f>
        <v>0</v>
      </c>
      <c r="L407" s="50"/>
      <c r="M407" s="43"/>
    </row>
    <row r="408" spans="1:13" s="25" customFormat="1" ht="18" customHeight="1">
      <c r="A408" s="55"/>
      <c r="B408" s="56" t="s">
        <v>36</v>
      </c>
      <c r="C408" s="57">
        <f>SUM(C399:C407)</f>
        <v>0</v>
      </c>
      <c r="D408" s="58">
        <f>SUM(D399:D406)</f>
        <v>0</v>
      </c>
      <c r="E408" s="57">
        <f>E407</f>
        <v>0</v>
      </c>
      <c r="F408" s="59"/>
      <c r="G408" s="60">
        <f>SUM(G399:G406)</f>
        <v>0</v>
      </c>
      <c r="H408" s="60">
        <f>H407</f>
        <v>0</v>
      </c>
      <c r="I408" s="60"/>
      <c r="J408" s="61">
        <f>SUM(J399:J406)</f>
        <v>0</v>
      </c>
      <c r="K408" s="60">
        <f>K407</f>
        <v>0</v>
      </c>
      <c r="L408" s="60"/>
      <c r="M408" s="43"/>
    </row>
    <row r="409" spans="1:13" s="25" customFormat="1" ht="9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40"/>
    </row>
    <row r="410" spans="1:13" s="25" customFormat="1" ht="21.75" customHeight="1">
      <c r="A410" s="62">
        <v>28</v>
      </c>
      <c r="B410" s="42" t="s">
        <v>300</v>
      </c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3"/>
    </row>
    <row r="411" spans="1:13" s="25" customFormat="1" ht="18" customHeight="1">
      <c r="A411" s="66">
        <v>2801</v>
      </c>
      <c r="B411" s="72" t="s">
        <v>301</v>
      </c>
      <c r="C411" s="69"/>
      <c r="D411" s="47"/>
      <c r="E411" s="48"/>
      <c r="F411" s="49"/>
      <c r="G411" s="50">
        <f>'28'!C9</f>
        <v>0</v>
      </c>
      <c r="H411" s="50"/>
      <c r="I411" s="50"/>
      <c r="J411" s="51">
        <f aca="true" t="shared" si="29" ref="J411:J414">SUM(G411+D411)</f>
        <v>0</v>
      </c>
      <c r="K411" s="50"/>
      <c r="L411" s="50"/>
      <c r="M411" s="43"/>
    </row>
    <row r="412" spans="1:13" s="25" customFormat="1" ht="18" customHeight="1">
      <c r="A412" s="66">
        <v>2802</v>
      </c>
      <c r="B412" s="72" t="s">
        <v>302</v>
      </c>
      <c r="C412" s="69"/>
      <c r="D412" s="47"/>
      <c r="E412" s="48"/>
      <c r="F412" s="49"/>
      <c r="G412" s="50">
        <f>'28'!C13</f>
        <v>0</v>
      </c>
      <c r="H412" s="50"/>
      <c r="I412" s="50"/>
      <c r="J412" s="51">
        <f t="shared" si="29"/>
        <v>0</v>
      </c>
      <c r="K412" s="50"/>
      <c r="L412" s="50"/>
      <c r="M412" s="43"/>
    </row>
    <row r="413" spans="1:13" s="25" customFormat="1" ht="18" customHeight="1">
      <c r="A413" s="66">
        <v>2803</v>
      </c>
      <c r="B413" s="72" t="s">
        <v>303</v>
      </c>
      <c r="C413" s="69"/>
      <c r="D413" s="47"/>
      <c r="E413" s="48"/>
      <c r="F413" s="49"/>
      <c r="G413" s="50">
        <f>'28'!C17</f>
        <v>0</v>
      </c>
      <c r="H413" s="50"/>
      <c r="I413" s="50"/>
      <c r="J413" s="51">
        <f t="shared" si="29"/>
        <v>0</v>
      </c>
      <c r="K413" s="50"/>
      <c r="L413" s="50"/>
      <c r="M413" s="43"/>
    </row>
    <row r="414" spans="1:13" s="25" customFormat="1" ht="18" customHeight="1">
      <c r="A414" s="66">
        <v>2804</v>
      </c>
      <c r="B414" s="72" t="s">
        <v>35</v>
      </c>
      <c r="C414" s="69"/>
      <c r="D414" s="47"/>
      <c r="E414" s="48"/>
      <c r="F414" s="49"/>
      <c r="G414" s="50">
        <f>'28'!C21</f>
        <v>0</v>
      </c>
      <c r="H414" s="50"/>
      <c r="I414" s="50"/>
      <c r="J414" s="51">
        <f t="shared" si="29"/>
        <v>0</v>
      </c>
      <c r="K414" s="50"/>
      <c r="L414" s="50"/>
      <c r="M414" s="43"/>
    </row>
    <row r="415" spans="1:13" s="25" customFormat="1" ht="18" customHeight="1">
      <c r="A415" s="55"/>
      <c r="B415" s="56" t="s">
        <v>36</v>
      </c>
      <c r="C415" s="57">
        <f>SUM(C411:C414)</f>
        <v>0</v>
      </c>
      <c r="D415" s="58">
        <f>SUM(D411:D414)</f>
        <v>0</v>
      </c>
      <c r="E415" s="57"/>
      <c r="F415" s="59"/>
      <c r="G415" s="60">
        <f>SUM(G411:G414)</f>
        <v>0</v>
      </c>
      <c r="H415" s="60"/>
      <c r="I415" s="60"/>
      <c r="J415" s="61">
        <f>SUM(J411:J414)</f>
        <v>0</v>
      </c>
      <c r="K415" s="60"/>
      <c r="L415" s="60"/>
      <c r="M415" s="43"/>
    </row>
    <row r="416" spans="1:13" s="25" customFormat="1" ht="9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40"/>
    </row>
    <row r="417" spans="1:13" s="25" customFormat="1" ht="21.75" customHeight="1">
      <c r="A417" s="62">
        <v>29</v>
      </c>
      <c r="B417" s="42" t="s">
        <v>304</v>
      </c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3"/>
    </row>
    <row r="418" spans="1:13" s="25" customFormat="1" ht="18" customHeight="1">
      <c r="A418" s="63">
        <v>2901</v>
      </c>
      <c r="B418" s="72" t="s">
        <v>305</v>
      </c>
      <c r="C418" s="69"/>
      <c r="D418" s="65"/>
      <c r="E418" s="48"/>
      <c r="F418" s="49"/>
      <c r="G418" s="50"/>
      <c r="H418" s="50"/>
      <c r="I418" s="50"/>
      <c r="J418" s="51"/>
      <c r="K418" s="50"/>
      <c r="L418" s="50"/>
      <c r="M418" s="43"/>
    </row>
    <row r="419" spans="1:13" s="25" customFormat="1" ht="18" customHeight="1">
      <c r="A419" s="63">
        <v>2902</v>
      </c>
      <c r="B419" s="72" t="s">
        <v>306</v>
      </c>
      <c r="C419" s="69"/>
      <c r="D419" s="65"/>
      <c r="E419" s="48"/>
      <c r="F419" s="49"/>
      <c r="G419" s="50"/>
      <c r="H419" s="50"/>
      <c r="I419" s="50"/>
      <c r="J419" s="51"/>
      <c r="K419" s="50"/>
      <c r="L419" s="50"/>
      <c r="M419" s="43"/>
    </row>
    <row r="420" spans="1:13" s="25" customFormat="1" ht="18" customHeight="1">
      <c r="A420" s="63">
        <v>2903</v>
      </c>
      <c r="B420" s="72" t="s">
        <v>307</v>
      </c>
      <c r="C420" s="69"/>
      <c r="D420" s="65"/>
      <c r="E420" s="48"/>
      <c r="F420" s="49"/>
      <c r="G420" s="50"/>
      <c r="H420" s="50"/>
      <c r="I420" s="50"/>
      <c r="J420" s="51"/>
      <c r="K420" s="50"/>
      <c r="L420" s="50"/>
      <c r="M420" s="43"/>
    </row>
    <row r="421" spans="1:13" s="25" customFormat="1" ht="18" customHeight="1">
      <c r="A421" s="63">
        <v>2904</v>
      </c>
      <c r="B421" s="72" t="s">
        <v>308</v>
      </c>
      <c r="C421" s="69"/>
      <c r="D421" s="65"/>
      <c r="E421" s="48"/>
      <c r="F421" s="49"/>
      <c r="G421" s="50"/>
      <c r="H421" s="50"/>
      <c r="I421" s="50"/>
      <c r="J421" s="51"/>
      <c r="K421" s="50"/>
      <c r="L421" s="50"/>
      <c r="M421" s="43"/>
    </row>
    <row r="422" spans="1:13" s="25" customFormat="1" ht="18" customHeight="1">
      <c r="A422" s="63">
        <v>2905</v>
      </c>
      <c r="B422" s="72" t="s">
        <v>309</v>
      </c>
      <c r="C422" s="69"/>
      <c r="D422" s="65"/>
      <c r="E422" s="48"/>
      <c r="F422" s="49"/>
      <c r="G422" s="50"/>
      <c r="H422" s="50"/>
      <c r="I422" s="50"/>
      <c r="J422" s="51"/>
      <c r="K422" s="50"/>
      <c r="L422" s="50"/>
      <c r="M422" s="43"/>
    </row>
    <row r="423" spans="1:13" s="25" customFormat="1" ht="18" customHeight="1">
      <c r="A423" s="63">
        <v>2906</v>
      </c>
      <c r="B423" s="72" t="s">
        <v>35</v>
      </c>
      <c r="C423" s="69"/>
      <c r="D423" s="65"/>
      <c r="E423" s="48"/>
      <c r="F423" s="49"/>
      <c r="G423" s="50"/>
      <c r="H423" s="50"/>
      <c r="I423" s="50"/>
      <c r="J423" s="51"/>
      <c r="K423" s="50"/>
      <c r="L423" s="50"/>
      <c r="M423" s="43"/>
    </row>
    <row r="424" spans="1:13" s="25" customFormat="1" ht="18" customHeight="1">
      <c r="A424" s="55"/>
      <c r="B424" s="56" t="s">
        <v>36</v>
      </c>
      <c r="C424" s="57">
        <f>SUM(C418:C423)</f>
        <v>0</v>
      </c>
      <c r="D424" s="58"/>
      <c r="E424" s="57"/>
      <c r="F424" s="59"/>
      <c r="G424" s="60"/>
      <c r="H424" s="60"/>
      <c r="I424" s="60"/>
      <c r="J424" s="61"/>
      <c r="K424" s="60"/>
      <c r="L424" s="60"/>
      <c r="M424" s="43"/>
    </row>
    <row r="425" spans="1:13" s="25" customFormat="1" ht="9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40"/>
    </row>
    <row r="426" spans="1:13" s="25" customFormat="1" ht="21.75" customHeight="1">
      <c r="A426" s="62">
        <v>30</v>
      </c>
      <c r="B426" s="42" t="s">
        <v>310</v>
      </c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3"/>
    </row>
    <row r="427" spans="1:13" s="25" customFormat="1" ht="18" customHeight="1">
      <c r="A427" s="63">
        <v>3001</v>
      </c>
      <c r="B427" s="72" t="s">
        <v>311</v>
      </c>
      <c r="C427" s="69"/>
      <c r="D427" s="65"/>
      <c r="E427" s="48"/>
      <c r="F427" s="49"/>
      <c r="G427" s="50"/>
      <c r="H427" s="50"/>
      <c r="I427" s="50"/>
      <c r="J427" s="51"/>
      <c r="K427" s="50"/>
      <c r="L427" s="50"/>
      <c r="M427" s="43"/>
    </row>
    <row r="428" spans="1:13" s="25" customFormat="1" ht="18" customHeight="1">
      <c r="A428" s="66">
        <v>3002</v>
      </c>
      <c r="B428" s="72" t="s">
        <v>55</v>
      </c>
      <c r="C428" s="69"/>
      <c r="D428" s="47"/>
      <c r="E428" s="48"/>
      <c r="F428" s="49"/>
      <c r="G428" s="50">
        <f>'30'!C9</f>
        <v>0</v>
      </c>
      <c r="H428" s="50"/>
      <c r="I428" s="50"/>
      <c r="J428" s="51">
        <f aca="true" t="shared" si="30" ref="J428:J429">SUM(G428+D428)</f>
        <v>0</v>
      </c>
      <c r="K428" s="50"/>
      <c r="L428" s="50"/>
      <c r="M428" s="43"/>
    </row>
    <row r="429" spans="1:13" s="25" customFormat="1" ht="18" customHeight="1">
      <c r="A429" s="66">
        <v>3003</v>
      </c>
      <c r="B429" s="72" t="s">
        <v>57</v>
      </c>
      <c r="C429" s="69"/>
      <c r="D429" s="47"/>
      <c r="E429" s="48"/>
      <c r="F429" s="49"/>
      <c r="G429" s="50">
        <f>'30'!C13</f>
        <v>0</v>
      </c>
      <c r="H429" s="50"/>
      <c r="I429" s="50"/>
      <c r="J429" s="51">
        <f t="shared" si="30"/>
        <v>0</v>
      </c>
      <c r="K429" s="50"/>
      <c r="L429" s="50"/>
      <c r="M429" s="43"/>
    </row>
    <row r="430" spans="1:13" s="25" customFormat="1" ht="18" customHeight="1">
      <c r="A430" s="63">
        <v>3004</v>
      </c>
      <c r="B430" s="72" t="s">
        <v>312</v>
      </c>
      <c r="C430" s="69"/>
      <c r="D430" s="65"/>
      <c r="E430" s="48"/>
      <c r="F430" s="49"/>
      <c r="G430" s="50"/>
      <c r="H430" s="50"/>
      <c r="I430" s="50"/>
      <c r="J430" s="51"/>
      <c r="K430" s="50"/>
      <c r="L430" s="50"/>
      <c r="M430" s="43"/>
    </row>
    <row r="431" spans="1:13" s="25" customFormat="1" ht="18" customHeight="1">
      <c r="A431" s="66">
        <v>3005</v>
      </c>
      <c r="B431" s="72" t="s">
        <v>313</v>
      </c>
      <c r="C431" s="69"/>
      <c r="D431" s="47"/>
      <c r="E431" s="48"/>
      <c r="F431" s="49"/>
      <c r="G431" s="50">
        <f>'30'!C17</f>
        <v>0</v>
      </c>
      <c r="H431" s="50"/>
      <c r="I431" s="50"/>
      <c r="J431" s="51">
        <f aca="true" t="shared" si="31" ref="J431:J434">SUM(G431+D431)</f>
        <v>0</v>
      </c>
      <c r="K431" s="50"/>
      <c r="L431" s="50"/>
      <c r="M431" s="43"/>
    </row>
    <row r="432" spans="1:13" s="25" customFormat="1" ht="18" customHeight="1">
      <c r="A432" s="66">
        <v>3006</v>
      </c>
      <c r="B432" s="72" t="s">
        <v>314</v>
      </c>
      <c r="C432" s="69"/>
      <c r="D432" s="47"/>
      <c r="E432" s="48"/>
      <c r="F432" s="49"/>
      <c r="G432" s="50">
        <f>'30'!C21</f>
        <v>0</v>
      </c>
      <c r="H432" s="50"/>
      <c r="I432" s="50"/>
      <c r="J432" s="51">
        <f t="shared" si="31"/>
        <v>0</v>
      </c>
      <c r="K432" s="50"/>
      <c r="L432" s="50"/>
      <c r="M432" s="43"/>
    </row>
    <row r="433" spans="1:13" s="25" customFormat="1" ht="18" customHeight="1">
      <c r="A433" s="66">
        <v>3007</v>
      </c>
      <c r="B433" s="64" t="s">
        <v>315</v>
      </c>
      <c r="C433" s="69"/>
      <c r="D433" s="47"/>
      <c r="E433" s="48"/>
      <c r="F433" s="49"/>
      <c r="G433" s="50">
        <f>'30'!C25</f>
        <v>0</v>
      </c>
      <c r="H433" s="50"/>
      <c r="I433" s="50"/>
      <c r="J433" s="51">
        <f t="shared" si="31"/>
        <v>0</v>
      </c>
      <c r="K433" s="50"/>
      <c r="L433" s="50"/>
      <c r="M433" s="43"/>
    </row>
    <row r="434" spans="1:13" s="25" customFormat="1" ht="18" customHeight="1">
      <c r="A434" s="66">
        <v>3008</v>
      </c>
      <c r="B434" s="70" t="s">
        <v>35</v>
      </c>
      <c r="C434" s="69"/>
      <c r="D434" s="47"/>
      <c r="E434" s="48"/>
      <c r="F434" s="49"/>
      <c r="G434" s="50">
        <f>'30'!C29</f>
        <v>0</v>
      </c>
      <c r="H434" s="50"/>
      <c r="I434" s="50"/>
      <c r="J434" s="51">
        <f t="shared" si="31"/>
        <v>0</v>
      </c>
      <c r="K434" s="50"/>
      <c r="L434" s="50"/>
      <c r="M434" s="43"/>
    </row>
    <row r="435" spans="1:13" s="25" customFormat="1" ht="18" customHeight="1">
      <c r="A435" s="63">
        <v>3009</v>
      </c>
      <c r="B435" s="70" t="s">
        <v>316</v>
      </c>
      <c r="C435" s="69"/>
      <c r="D435" s="65"/>
      <c r="E435" s="48"/>
      <c r="F435" s="49"/>
      <c r="G435" s="50"/>
      <c r="H435" s="50"/>
      <c r="I435" s="50"/>
      <c r="J435" s="51"/>
      <c r="K435" s="50"/>
      <c r="L435" s="50"/>
      <c r="M435" s="43"/>
    </row>
    <row r="436" spans="1:13" s="25" customFormat="1" ht="18" customHeight="1">
      <c r="A436" s="66">
        <v>3010</v>
      </c>
      <c r="B436" s="70" t="s">
        <v>317</v>
      </c>
      <c r="C436" s="69"/>
      <c r="D436" s="47"/>
      <c r="E436" s="48"/>
      <c r="F436" s="49"/>
      <c r="G436" s="50">
        <f>'30'!C33</f>
        <v>0</v>
      </c>
      <c r="H436" s="50"/>
      <c r="I436" s="50"/>
      <c r="J436" s="51">
        <f aca="true" t="shared" si="32" ref="J436:J437">SUM(G436+D436)</f>
        <v>0</v>
      </c>
      <c r="K436" s="50"/>
      <c r="L436" s="50"/>
      <c r="M436" s="43"/>
    </row>
    <row r="437" spans="1:13" s="25" customFormat="1" ht="18" customHeight="1">
      <c r="A437" s="66">
        <v>3011</v>
      </c>
      <c r="B437" s="70" t="s">
        <v>318</v>
      </c>
      <c r="C437" s="69"/>
      <c r="D437" s="47"/>
      <c r="E437" s="48"/>
      <c r="F437" s="49"/>
      <c r="G437" s="50">
        <f>'30'!C37</f>
        <v>0</v>
      </c>
      <c r="H437" s="50"/>
      <c r="I437" s="50"/>
      <c r="J437" s="51">
        <f t="shared" si="32"/>
        <v>0</v>
      </c>
      <c r="K437" s="50"/>
      <c r="L437" s="50"/>
      <c r="M437" s="43"/>
    </row>
    <row r="438" spans="1:13" s="25" customFormat="1" ht="18" customHeight="1">
      <c r="A438" s="55"/>
      <c r="B438" s="56" t="s">
        <v>36</v>
      </c>
      <c r="C438" s="57">
        <f>SUM(C427:C437)</f>
        <v>0</v>
      </c>
      <c r="D438" s="58">
        <f>SUM(D428:D437)</f>
        <v>0</v>
      </c>
      <c r="E438" s="57"/>
      <c r="F438" s="59"/>
      <c r="G438" s="60">
        <f>SUM(G427:G437)</f>
        <v>0</v>
      </c>
      <c r="H438" s="60"/>
      <c r="I438" s="60"/>
      <c r="J438" s="61">
        <f>SUM(J428:J437)</f>
        <v>0</v>
      </c>
      <c r="K438" s="60"/>
      <c r="L438" s="60"/>
      <c r="M438" s="43"/>
    </row>
    <row r="439" spans="1:13" s="25" customFormat="1" ht="9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40"/>
    </row>
    <row r="440" spans="1:13" s="25" customFormat="1" ht="21.75" customHeight="1">
      <c r="A440" s="62">
        <v>31</v>
      </c>
      <c r="B440" s="62" t="s">
        <v>319</v>
      </c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43"/>
    </row>
    <row r="441" spans="1:13" s="25" customFormat="1" ht="18" customHeight="1">
      <c r="A441" s="76">
        <v>3101</v>
      </c>
      <c r="B441" s="55" t="s">
        <v>320</v>
      </c>
      <c r="C441" s="77"/>
      <c r="D441" s="78"/>
      <c r="E441" s="79"/>
      <c r="F441" s="80"/>
      <c r="G441" s="81"/>
      <c r="H441" s="81"/>
      <c r="I441" s="81"/>
      <c r="J441" s="82"/>
      <c r="K441" s="81"/>
      <c r="L441" s="81"/>
      <c r="M441" s="43"/>
    </row>
    <row r="442" spans="1:13" s="25" customFormat="1" ht="9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40"/>
    </row>
    <row r="443" spans="1:13" s="25" customFormat="1" ht="21.75" customHeight="1">
      <c r="A443" s="56"/>
      <c r="B443" s="83" t="s">
        <v>321</v>
      </c>
      <c r="C443" s="57">
        <f>SUM(C441+C438+C424+C415+C408+C396+C381+C361+C353+C340+C327+C303+C290+C273+C260+C239+C223+C212+C201+C193+C181+C164+C147+C123+C111+C99+C87+C80+C74+C64+C28)</f>
        <v>0</v>
      </c>
      <c r="D443" s="58">
        <f>SUM(D438+D415+D408+D396+D381+D361+D353+D340+D327+D303+D290+D273+D260+D239+D223+D212+D201+D193+D181+D164+D147+D123+D111+D99+D87+D80+D74+D64+D28)</f>
        <v>0</v>
      </c>
      <c r="E443" s="57">
        <f>SUM(E408++E396+E381+E361+E327+E303+E290+E273+E260+E239+E223+E212+E193+E181+E164+E147+E123+E111+E99+E87+E80+E74+E64)</f>
        <v>0</v>
      </c>
      <c r="F443" s="59"/>
      <c r="G443" s="60">
        <f>G438+G415+G408+G396+G381+G361+G353+G340+G327+G303+G290+G273+G260+G239+G223+G212+G201+G193+G181+G164+G147+G123+G111+G99+G87+G74+G64+G28+G80</f>
        <v>0</v>
      </c>
      <c r="H443" s="60">
        <f>SUM(H408+H396+H381+H361+H327+H303+H290+H273+H260+H239+H223+H212+H193+H181+H164+H147+H123+H111+H99+H87+H80+H74+H64)</f>
        <v>0</v>
      </c>
      <c r="I443" s="60"/>
      <c r="J443" s="61">
        <f>J438+J415+J408+J396+J381+J361+J353+J340+J327+J303+J290+J273+J260+J239+J223+J212+J201+J193+J181+J164+J147+J123+J111+J99+J87+J74+J64+J28+J80</f>
        <v>0</v>
      </c>
      <c r="K443" s="60">
        <f>SUM(K408+K396+K381+K361+K327+K303+K290+K273+K260+K239+K223+K212+K193+K181+K164+K147+K123+K111+K99+K87+K80+K74+K64)</f>
        <v>0</v>
      </c>
      <c r="L443" s="60"/>
      <c r="M443" s="43"/>
    </row>
    <row r="444" spans="1:13" s="25" customFormat="1" ht="9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40"/>
    </row>
    <row r="445" spans="1:13" s="25" customFormat="1" ht="21.75" customHeight="1">
      <c r="A445" s="56"/>
      <c r="B445" s="83" t="s">
        <v>322</v>
      </c>
      <c r="C445" s="60">
        <f>C443-C31-C67-C68</f>
        <v>0</v>
      </c>
      <c r="D445" s="61">
        <f>D443-D31-D67-D68</f>
        <v>0</v>
      </c>
      <c r="E445" s="57"/>
      <c r="F445" s="59"/>
      <c r="G445" s="60">
        <f>G443-G31-G67-G68</f>
        <v>0</v>
      </c>
      <c r="H445" s="60"/>
      <c r="I445" s="60"/>
      <c r="J445" s="61">
        <f>J443-J31-J67-J68</f>
        <v>0</v>
      </c>
      <c r="K445" s="60"/>
      <c r="L445" s="60"/>
      <c r="M445" s="43"/>
    </row>
    <row r="446" spans="1:13" s="25" customFormat="1" ht="9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40"/>
    </row>
    <row r="447" spans="1:13" s="25" customFormat="1" ht="18" customHeight="1">
      <c r="A447" s="67">
        <v>3201</v>
      </c>
      <c r="B447" s="70" t="s">
        <v>323</v>
      </c>
      <c r="C447" s="69"/>
      <c r="D447" s="47"/>
      <c r="E447" s="84"/>
      <c r="F447" s="85"/>
      <c r="G447" s="50">
        <f>'32'!C9</f>
        <v>0</v>
      </c>
      <c r="H447" s="50"/>
      <c r="I447" s="50"/>
      <c r="J447" s="53">
        <f aca="true" t="shared" si="33" ref="J447:J448">G447+D447</f>
        <v>0</v>
      </c>
      <c r="K447" s="86"/>
      <c r="L447" s="86"/>
      <c r="M447" s="43"/>
    </row>
    <row r="448" spans="1:13" s="25" customFormat="1" ht="18" customHeight="1">
      <c r="A448" s="67">
        <v>3202</v>
      </c>
      <c r="B448" s="72" t="s">
        <v>324</v>
      </c>
      <c r="C448" s="69"/>
      <c r="D448" s="47"/>
      <c r="E448" s="87" t="s">
        <v>325</v>
      </c>
      <c r="F448" s="88">
        <f>IF('Titulní list'!D448=0,"0 %",'Titulní list'!D448/D445)</f>
        <v>0</v>
      </c>
      <c r="G448" s="50">
        <f>'32'!C16</f>
        <v>0</v>
      </c>
      <c r="H448" s="89" t="s">
        <v>325</v>
      </c>
      <c r="I448" s="90">
        <f>IF('Titulní list'!G448=0,"0 %",'Titulní list'!G448/G445)</f>
        <v>0</v>
      </c>
      <c r="J448" s="53">
        <f t="shared" si="33"/>
        <v>0</v>
      </c>
      <c r="K448" s="87" t="s">
        <v>325</v>
      </c>
      <c r="L448" s="90">
        <f>IF('Titulní list'!J448=0,"0 %",'Titulní list'!J448/J445)</f>
        <v>0</v>
      </c>
      <c r="M448" s="74"/>
    </row>
    <row r="449" spans="1:13" s="25" customFormat="1" ht="18" customHeight="1">
      <c r="A449" s="67">
        <v>3203</v>
      </c>
      <c r="B449" s="91" t="s">
        <v>326</v>
      </c>
      <c r="C449" s="69"/>
      <c r="D449" s="92" t="s">
        <v>327</v>
      </c>
      <c r="E449" s="93">
        <f>IF('Titulní list'!F449=0,"0 %",'Titulní list'!F449/D443)</f>
        <v>0</v>
      </c>
      <c r="F449" s="46"/>
      <c r="G449" s="94" t="s">
        <v>327</v>
      </c>
      <c r="H449" s="93">
        <f>IF('Titulní list'!I449=0,"0 %",'Titulní list'!I449/G443)</f>
        <v>0</v>
      </c>
      <c r="I449" s="95">
        <f>'32'!C23</f>
        <v>0</v>
      </c>
      <c r="J449" s="96" t="s">
        <v>327</v>
      </c>
      <c r="K449" s="93">
        <f>IF('Titulní list'!L449=0,"0 %",'Titulní list'!L449/J443)</f>
        <v>0</v>
      </c>
      <c r="L449" s="86">
        <f>I449+F449</f>
        <v>0</v>
      </c>
      <c r="M449" s="30"/>
    </row>
    <row r="450" spans="1:13" s="25" customFormat="1" ht="18" customHeight="1">
      <c r="A450" s="55"/>
      <c r="B450" s="56" t="s">
        <v>36</v>
      </c>
      <c r="C450" s="97">
        <f>SUM(C447:C449)</f>
        <v>0</v>
      </c>
      <c r="D450" s="98">
        <f>SUM(D447:D448)</f>
        <v>0</v>
      </c>
      <c r="E450" s="99"/>
      <c r="F450" s="100">
        <f>F449</f>
        <v>0</v>
      </c>
      <c r="G450" s="60">
        <f>SUM(G447:G448)</f>
        <v>0</v>
      </c>
      <c r="H450" s="60"/>
      <c r="I450" s="60">
        <f>I449</f>
        <v>0</v>
      </c>
      <c r="J450" s="101">
        <f>SUM(J447:J448)</f>
        <v>0</v>
      </c>
      <c r="K450" s="102"/>
      <c r="L450" s="102">
        <f>L449</f>
        <v>0</v>
      </c>
      <c r="M450" s="43"/>
    </row>
    <row r="451" spans="1:13" s="25" customFormat="1" ht="9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24"/>
    </row>
    <row r="452" spans="1:13" s="25" customFormat="1" ht="21.75" customHeight="1">
      <c r="A452" s="103" t="s">
        <v>36</v>
      </c>
      <c r="B452" s="103"/>
      <c r="C452" s="104">
        <f>C450+C443</f>
        <v>0</v>
      </c>
      <c r="D452" s="105">
        <f>D450+D443</f>
        <v>0</v>
      </c>
      <c r="E452" s="104">
        <f>E443</f>
        <v>0</v>
      </c>
      <c r="F452" s="106">
        <f>F450</f>
        <v>0</v>
      </c>
      <c r="G452" s="107">
        <f>G443+G450</f>
        <v>0</v>
      </c>
      <c r="H452" s="107">
        <f>H443</f>
        <v>0</v>
      </c>
      <c r="I452" s="108">
        <f>I450</f>
        <v>0</v>
      </c>
      <c r="J452" s="108">
        <f>J450+J443</f>
        <v>0</v>
      </c>
      <c r="K452" s="108">
        <f>K443</f>
        <v>0</v>
      </c>
      <c r="L452" s="108">
        <f>L450</f>
        <v>0</v>
      </c>
      <c r="M452" s="24"/>
    </row>
    <row r="453" spans="1:13" s="25" customFormat="1" ht="9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24"/>
    </row>
    <row r="454" spans="1:12" s="1" customFormat="1" ht="21.75" customHeight="1">
      <c r="A454" s="109" t="s">
        <v>328</v>
      </c>
      <c r="B454" s="109"/>
      <c r="C454" s="110">
        <f>SUM(D452:F452)</f>
        <v>0</v>
      </c>
      <c r="D454" s="111"/>
      <c r="E454" s="111"/>
      <c r="F454" s="111"/>
      <c r="G454" s="112" t="s">
        <v>328</v>
      </c>
      <c r="H454" s="112"/>
      <c r="I454" s="113">
        <f>SUM(G452:I452)</f>
        <v>0</v>
      </c>
      <c r="J454" s="112" t="s">
        <v>328</v>
      </c>
      <c r="K454" s="112"/>
      <c r="L454" s="113">
        <f>SUM(J452:L452)</f>
        <v>0</v>
      </c>
    </row>
    <row r="455" spans="1:12" s="1" customFormat="1" ht="16.5" customHeight="1">
      <c r="A455" s="114" t="s">
        <v>329</v>
      </c>
      <c r="B455" s="114"/>
      <c r="C455" s="115">
        <v>0</v>
      </c>
      <c r="D455" s="111"/>
      <c r="E455" s="111"/>
      <c r="F455" s="111"/>
      <c r="G455" s="116" t="s">
        <v>329</v>
      </c>
      <c r="H455" s="116"/>
      <c r="I455" s="115">
        <v>0</v>
      </c>
      <c r="J455" s="116" t="s">
        <v>329</v>
      </c>
      <c r="K455" s="116"/>
      <c r="L455" s="117">
        <f>I455+C455</f>
        <v>0</v>
      </c>
    </row>
    <row r="456" spans="1:12" s="1" customFormat="1" ht="16.5" customHeight="1">
      <c r="A456" s="114"/>
      <c r="B456" s="114"/>
      <c r="C456" s="115"/>
      <c r="D456" s="111"/>
      <c r="E456" s="111"/>
      <c r="F456" s="111"/>
      <c r="G456" s="116"/>
      <c r="H456" s="116"/>
      <c r="I456" s="115"/>
      <c r="J456" s="116"/>
      <c r="K456" s="116"/>
      <c r="L456" s="117"/>
    </row>
    <row r="457" spans="1:12" ht="16.5" customHeight="1">
      <c r="A457" s="118" t="s">
        <v>330</v>
      </c>
      <c r="B457" s="118"/>
      <c r="C457" s="119">
        <f>SUM(C455+C454)</f>
        <v>0</v>
      </c>
      <c r="G457" s="120" t="s">
        <v>331</v>
      </c>
      <c r="H457" s="120"/>
      <c r="I457" s="121">
        <f>SUM(I455+I454)</f>
        <v>0</v>
      </c>
      <c r="J457" s="120" t="s">
        <v>331</v>
      </c>
      <c r="K457" s="120"/>
      <c r="L457" s="121">
        <f>SUM(L455+L454)</f>
        <v>0</v>
      </c>
    </row>
    <row r="458" spans="1:12" ht="16.5" customHeight="1">
      <c r="A458" s="118"/>
      <c r="B458" s="118"/>
      <c r="C458" s="119"/>
      <c r="G458" s="120"/>
      <c r="H458" s="120"/>
      <c r="I458" s="121"/>
      <c r="J458" s="120"/>
      <c r="K458" s="120"/>
      <c r="L458" s="121"/>
    </row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25" sheet="1"/>
  <mergeCells count="108">
    <mergeCell ref="A1:H1"/>
    <mergeCell ref="A2:H2"/>
    <mergeCell ref="A4:B4"/>
    <mergeCell ref="C4:D4"/>
    <mergeCell ref="A5:B5"/>
    <mergeCell ref="C5:D5"/>
    <mergeCell ref="A6:B6"/>
    <mergeCell ref="C6:D6"/>
    <mergeCell ref="A8:B8"/>
    <mergeCell ref="D8:F8"/>
    <mergeCell ref="G8:I8"/>
    <mergeCell ref="J8:L8"/>
    <mergeCell ref="A9:B9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A10:A11"/>
    <mergeCell ref="B10:B11"/>
    <mergeCell ref="A13:I13"/>
    <mergeCell ref="B14:L14"/>
    <mergeCell ref="A29:I29"/>
    <mergeCell ref="B30:L30"/>
    <mergeCell ref="A65:I65"/>
    <mergeCell ref="B66:L66"/>
    <mergeCell ref="A75:I75"/>
    <mergeCell ref="B76:L76"/>
    <mergeCell ref="A81:I81"/>
    <mergeCell ref="B82:L82"/>
    <mergeCell ref="A88:I88"/>
    <mergeCell ref="B89:L89"/>
    <mergeCell ref="A100:I100"/>
    <mergeCell ref="B101:L101"/>
    <mergeCell ref="A112:I112"/>
    <mergeCell ref="B113:L113"/>
    <mergeCell ref="A124:I124"/>
    <mergeCell ref="B125:L125"/>
    <mergeCell ref="A148:I148"/>
    <mergeCell ref="B149:L149"/>
    <mergeCell ref="A165:I165"/>
    <mergeCell ref="B166:L166"/>
    <mergeCell ref="A182:I182"/>
    <mergeCell ref="B183:L183"/>
    <mergeCell ref="A194:I194"/>
    <mergeCell ref="B195:L195"/>
    <mergeCell ref="A202:I202"/>
    <mergeCell ref="B203:L203"/>
    <mergeCell ref="A213:I213"/>
    <mergeCell ref="B214:L214"/>
    <mergeCell ref="A224:I224"/>
    <mergeCell ref="B225:L225"/>
    <mergeCell ref="A240:I240"/>
    <mergeCell ref="B241:L241"/>
    <mergeCell ref="A261:I261"/>
    <mergeCell ref="B262:L262"/>
    <mergeCell ref="A274:I274"/>
    <mergeCell ref="B275:L275"/>
    <mergeCell ref="A291:I291"/>
    <mergeCell ref="B292:L292"/>
    <mergeCell ref="A304:I304"/>
    <mergeCell ref="B305:L305"/>
    <mergeCell ref="A328:I328"/>
    <mergeCell ref="B329:L329"/>
    <mergeCell ref="A341:I341"/>
    <mergeCell ref="B342:L342"/>
    <mergeCell ref="A354:I354"/>
    <mergeCell ref="B355:L355"/>
    <mergeCell ref="A362:I362"/>
    <mergeCell ref="B363:L363"/>
    <mergeCell ref="A382:I382"/>
    <mergeCell ref="B383:L383"/>
    <mergeCell ref="A397:I397"/>
    <mergeCell ref="B398:L398"/>
    <mergeCell ref="A409:I409"/>
    <mergeCell ref="B410:L410"/>
    <mergeCell ref="A416:I416"/>
    <mergeCell ref="B417:L417"/>
    <mergeCell ref="A425:I425"/>
    <mergeCell ref="B426:L426"/>
    <mergeCell ref="A439:I439"/>
    <mergeCell ref="B440:L440"/>
    <mergeCell ref="A442:I442"/>
    <mergeCell ref="A444:I444"/>
    <mergeCell ref="A446:I446"/>
    <mergeCell ref="A451:I451"/>
    <mergeCell ref="A452:B452"/>
    <mergeCell ref="A453:I453"/>
    <mergeCell ref="A454:B454"/>
    <mergeCell ref="G454:H454"/>
    <mergeCell ref="J454:K454"/>
    <mergeCell ref="A455:B456"/>
    <mergeCell ref="C455:C456"/>
    <mergeCell ref="G455:H456"/>
    <mergeCell ref="I455:I456"/>
    <mergeCell ref="J455:K456"/>
    <mergeCell ref="L455:L456"/>
    <mergeCell ref="A457:B458"/>
    <mergeCell ref="C457:C458"/>
    <mergeCell ref="G457:H458"/>
    <mergeCell ref="I457:I458"/>
    <mergeCell ref="J457:K458"/>
    <mergeCell ref="L457:L458"/>
  </mergeCells>
  <printOptions horizontalCentered="1"/>
  <pageMargins left="0.7479166666666667" right="0.7479166666666667" top="0.7479166666666667" bottom="1.5340277777777778" header="0.5118055555555555" footer="0.7479166666666667"/>
  <pageSetup firstPageNumber="1" useFirstPageNumber="1" horizontalDpi="300" verticalDpi="300" orientation="landscape" paperSize="9" scale="50"/>
  <headerFooter alignWithMargins="0">
    <oddFooter>&amp;LTitulní list&amp;C                                                             &amp;R&amp;P</oddFooter>
  </headerFooter>
  <colBreaks count="1" manualBreakCount="1">
    <brk id="1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9</v>
      </c>
      <c r="B5" s="182">
        <f>'Titulní list'!B125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901</v>
      </c>
      <c r="B7" s="183">
        <f>'Titulní list'!B126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902</v>
      </c>
      <c r="B11" s="128">
        <f>'Titulní list'!B127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903</v>
      </c>
      <c r="B15" s="128">
        <f>'Titulní list'!B128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904</v>
      </c>
      <c r="B19" s="128">
        <f>'Titulní list'!B129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28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905</v>
      </c>
      <c r="B23" s="183">
        <f>'Titulní list'!B130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906</v>
      </c>
      <c r="B27" s="183">
        <f>'Titulní list'!B131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907</v>
      </c>
      <c r="B31" s="183">
        <f>'Titulní list'!B132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908</v>
      </c>
      <c r="B35" s="183">
        <f>'Titulní list'!B133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83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9" customHeight="1">
      <c r="A38" s="154"/>
      <c r="B38" s="126"/>
      <c r="C38" s="141"/>
      <c r="D38" s="126"/>
      <c r="E38" s="126"/>
      <c r="F38" s="126"/>
      <c r="G38" s="126"/>
      <c r="H38" s="126"/>
      <c r="I38" s="126"/>
      <c r="J38" s="144"/>
      <c r="K38" s="126"/>
      <c r="L38" s="126"/>
      <c r="M38" s="126"/>
      <c r="N38" s="126"/>
    </row>
    <row r="39" spans="1:10" ht="17.25" customHeight="1">
      <c r="A39" s="164">
        <v>909</v>
      </c>
      <c r="B39" s="183">
        <f>'Titulní list'!B134</f>
        <v>0</v>
      </c>
      <c r="C39" s="136"/>
      <c r="D39" s="135"/>
      <c r="E39" s="135"/>
      <c r="F39" s="135"/>
      <c r="G39" s="135"/>
      <c r="H39" s="135"/>
      <c r="I39" s="135"/>
      <c r="J39" s="137"/>
    </row>
    <row r="40" spans="1:10" ht="17.25" customHeight="1">
      <c r="A40" s="164"/>
      <c r="B40" s="183"/>
      <c r="C40" s="136"/>
      <c r="D40" s="135"/>
      <c r="E40" s="135"/>
      <c r="F40" s="135"/>
      <c r="G40" s="135"/>
      <c r="H40" s="135"/>
      <c r="I40" s="135"/>
      <c r="J40" s="137"/>
    </row>
    <row r="41" spans="1:14" ht="17.25" customHeight="1">
      <c r="A41" s="163"/>
      <c r="B41" s="139" t="s">
        <v>321</v>
      </c>
      <c r="C41" s="140">
        <f>SUM(J39:J40)</f>
        <v>0</v>
      </c>
      <c r="D41" s="140"/>
      <c r="E41" s="140"/>
      <c r="F41" s="140"/>
      <c r="G41" s="140"/>
      <c r="H41" s="140"/>
      <c r="I41" s="140"/>
      <c r="J41" s="140">
        <f>SUM(J39:J40)</f>
        <v>0</v>
      </c>
      <c r="K41" s="126"/>
      <c r="L41" s="126"/>
      <c r="M41" s="126"/>
      <c r="N41" s="126"/>
    </row>
    <row r="42" spans="1:14" ht="9" customHeight="1">
      <c r="A42" s="154"/>
      <c r="B42" s="126"/>
      <c r="C42" s="141"/>
      <c r="D42" s="126"/>
      <c r="E42" s="126"/>
      <c r="F42" s="126"/>
      <c r="G42" s="126"/>
      <c r="H42" s="126"/>
      <c r="I42" s="126"/>
      <c r="J42" s="144"/>
      <c r="K42" s="126"/>
      <c r="L42" s="126"/>
      <c r="M42" s="126"/>
      <c r="N42" s="126"/>
    </row>
    <row r="43" spans="1:10" ht="17.25" customHeight="1">
      <c r="A43" s="164">
        <v>910</v>
      </c>
      <c r="B43" s="183">
        <f>'Titulní list'!B135</f>
        <v>0</v>
      </c>
      <c r="C43" s="136"/>
      <c r="D43" s="135"/>
      <c r="E43" s="135"/>
      <c r="F43" s="135"/>
      <c r="G43" s="135"/>
      <c r="H43" s="135"/>
      <c r="I43" s="135"/>
      <c r="J43" s="137"/>
    </row>
    <row r="44" spans="1:10" ht="17.25" customHeight="1">
      <c r="A44" s="164"/>
      <c r="B44" s="183"/>
      <c r="C44" s="136"/>
      <c r="D44" s="135"/>
      <c r="E44" s="135"/>
      <c r="F44" s="135"/>
      <c r="G44" s="135"/>
      <c r="H44" s="135"/>
      <c r="I44" s="135"/>
      <c r="J44" s="137"/>
    </row>
    <row r="45" spans="1:14" ht="17.25" customHeight="1">
      <c r="A45" s="163"/>
      <c r="B45" s="139" t="s">
        <v>321</v>
      </c>
      <c r="C45" s="143">
        <f>SUM(J43:J44)</f>
        <v>0</v>
      </c>
      <c r="D45" s="143"/>
      <c r="E45" s="143"/>
      <c r="F45" s="143"/>
      <c r="G45" s="143"/>
      <c r="H45" s="143"/>
      <c r="I45" s="143"/>
      <c r="J45" s="143">
        <f>SUM(J43:J44)</f>
        <v>0</v>
      </c>
      <c r="K45" s="126"/>
      <c r="L45" s="126"/>
      <c r="M45" s="126"/>
      <c r="N45" s="126"/>
    </row>
    <row r="46" spans="1:14" ht="9" customHeight="1">
      <c r="A46" s="154"/>
      <c r="B46" s="126"/>
      <c r="C46" s="141"/>
      <c r="D46" s="126"/>
      <c r="E46" s="126"/>
      <c r="F46" s="126"/>
      <c r="G46" s="126"/>
      <c r="H46" s="126"/>
      <c r="I46" s="126"/>
      <c r="J46" s="144"/>
      <c r="K46" s="126"/>
      <c r="L46" s="126"/>
      <c r="M46" s="126"/>
      <c r="N46" s="126"/>
    </row>
    <row r="47" spans="1:10" ht="17.25" customHeight="1">
      <c r="A47" s="164">
        <v>911</v>
      </c>
      <c r="B47" s="183">
        <f>'Titulní list'!B136</f>
        <v>0</v>
      </c>
      <c r="C47" s="136"/>
      <c r="D47" s="135"/>
      <c r="E47" s="135"/>
      <c r="F47" s="135"/>
      <c r="G47" s="135"/>
      <c r="H47" s="135"/>
      <c r="I47" s="135"/>
      <c r="J47" s="137"/>
    </row>
    <row r="48" spans="1:10" ht="17.25" customHeight="1">
      <c r="A48" s="164"/>
      <c r="B48" s="183"/>
      <c r="C48" s="136"/>
      <c r="D48" s="135"/>
      <c r="E48" s="135"/>
      <c r="F48" s="135"/>
      <c r="G48" s="135"/>
      <c r="H48" s="135"/>
      <c r="I48" s="135"/>
      <c r="J48" s="137"/>
    </row>
    <row r="49" spans="1:14" ht="17.25" customHeight="1">
      <c r="A49" s="163"/>
      <c r="B49" s="139" t="s">
        <v>321</v>
      </c>
      <c r="C49" s="140">
        <f>SUM(J47:J48)</f>
        <v>0</v>
      </c>
      <c r="D49" s="140"/>
      <c r="E49" s="140"/>
      <c r="F49" s="140"/>
      <c r="G49" s="140"/>
      <c r="H49" s="140"/>
      <c r="I49" s="140"/>
      <c r="J49" s="140">
        <f>SUM(J47:J48)</f>
        <v>0</v>
      </c>
      <c r="K49" s="126"/>
      <c r="L49" s="126"/>
      <c r="M49" s="126"/>
      <c r="N49" s="126"/>
    </row>
    <row r="50" spans="1:14" ht="9" customHeight="1">
      <c r="A50" s="154"/>
      <c r="B50" s="126"/>
      <c r="C50" s="141"/>
      <c r="D50" s="126"/>
      <c r="E50" s="126"/>
      <c r="F50" s="126"/>
      <c r="G50" s="126"/>
      <c r="H50" s="126"/>
      <c r="I50" s="126"/>
      <c r="J50" s="144"/>
      <c r="K50" s="126"/>
      <c r="L50" s="126"/>
      <c r="M50" s="126"/>
      <c r="N50" s="126"/>
    </row>
    <row r="51" spans="1:10" ht="17.25" customHeight="1">
      <c r="A51" s="164">
        <v>912</v>
      </c>
      <c r="B51" s="183">
        <f>'Titulní list'!B137</f>
        <v>0</v>
      </c>
      <c r="C51" s="136"/>
      <c r="D51" s="135"/>
      <c r="E51" s="135"/>
      <c r="F51" s="135"/>
      <c r="G51" s="135"/>
      <c r="H51" s="135"/>
      <c r="I51" s="135"/>
      <c r="J51" s="137"/>
    </row>
    <row r="52" spans="1:10" ht="17.25" customHeight="1">
      <c r="A52" s="164"/>
      <c r="B52" s="183"/>
      <c r="C52" s="136"/>
      <c r="D52" s="135"/>
      <c r="E52" s="135"/>
      <c r="F52" s="135"/>
      <c r="G52" s="135"/>
      <c r="H52" s="135"/>
      <c r="I52" s="135"/>
      <c r="J52" s="137"/>
    </row>
    <row r="53" spans="1:14" ht="17.25" customHeight="1">
      <c r="A53" s="163"/>
      <c r="B53" s="139" t="s">
        <v>321</v>
      </c>
      <c r="C53" s="143">
        <f>SUM(J51:J52)</f>
        <v>0</v>
      </c>
      <c r="D53" s="143"/>
      <c r="E53" s="143"/>
      <c r="F53" s="143"/>
      <c r="G53" s="143"/>
      <c r="H53" s="143"/>
      <c r="I53" s="143"/>
      <c r="J53" s="143">
        <f>SUM(J51:J52)</f>
        <v>0</v>
      </c>
      <c r="K53" s="126"/>
      <c r="L53" s="126"/>
      <c r="M53" s="126"/>
      <c r="N53" s="126"/>
    </row>
    <row r="54" spans="1:14" ht="9" customHeight="1">
      <c r="A54" s="154"/>
      <c r="B54" s="126"/>
      <c r="C54" s="141"/>
      <c r="D54" s="126"/>
      <c r="E54" s="126"/>
      <c r="F54" s="126"/>
      <c r="G54" s="126"/>
      <c r="H54" s="126"/>
      <c r="I54" s="126"/>
      <c r="J54" s="144"/>
      <c r="K54" s="126"/>
      <c r="L54" s="126"/>
      <c r="M54" s="126"/>
      <c r="N54" s="126"/>
    </row>
    <row r="55" spans="1:10" ht="17.25" customHeight="1">
      <c r="A55" s="164">
        <v>913</v>
      </c>
      <c r="B55" s="183">
        <f>'Titulní list'!B138</f>
        <v>0</v>
      </c>
      <c r="C55" s="136"/>
      <c r="D55" s="135"/>
      <c r="E55" s="135"/>
      <c r="F55" s="135"/>
      <c r="G55" s="135"/>
      <c r="H55" s="135"/>
      <c r="I55" s="135"/>
      <c r="J55" s="137"/>
    </row>
    <row r="56" spans="1:10" ht="17.25" customHeight="1">
      <c r="A56" s="164"/>
      <c r="B56" s="183"/>
      <c r="C56" s="136"/>
      <c r="D56" s="135"/>
      <c r="E56" s="135"/>
      <c r="F56" s="135"/>
      <c r="G56" s="135"/>
      <c r="H56" s="135"/>
      <c r="I56" s="135"/>
      <c r="J56" s="137"/>
    </row>
    <row r="57" spans="1:14" ht="17.25" customHeight="1">
      <c r="A57" s="163"/>
      <c r="B57" s="139" t="s">
        <v>321</v>
      </c>
      <c r="C57" s="143">
        <f>SUM(J55:J56)</f>
        <v>0</v>
      </c>
      <c r="D57" s="143"/>
      <c r="E57" s="143"/>
      <c r="F57" s="143"/>
      <c r="G57" s="143"/>
      <c r="H57" s="143"/>
      <c r="I57" s="143"/>
      <c r="J57" s="143">
        <f>SUM(J55:J56)</f>
        <v>0</v>
      </c>
      <c r="K57" s="126"/>
      <c r="L57" s="126"/>
      <c r="M57" s="126"/>
      <c r="N57" s="126"/>
    </row>
    <row r="58" spans="1:14" ht="9" customHeight="1">
      <c r="A58" s="154"/>
      <c r="B58" s="126"/>
      <c r="C58" s="141"/>
      <c r="D58" s="126"/>
      <c r="E58" s="126"/>
      <c r="F58" s="126"/>
      <c r="G58" s="126"/>
      <c r="H58" s="126"/>
      <c r="I58" s="126"/>
      <c r="J58" s="144"/>
      <c r="K58" s="126"/>
      <c r="L58" s="126"/>
      <c r="M58" s="126"/>
      <c r="N58" s="126"/>
    </row>
    <row r="59" spans="1:10" ht="17.25" customHeight="1">
      <c r="A59" s="164">
        <v>914</v>
      </c>
      <c r="B59" s="183">
        <f>'Titulní list'!B139</f>
        <v>0</v>
      </c>
      <c r="C59" s="136"/>
      <c r="D59" s="135"/>
      <c r="E59" s="135"/>
      <c r="F59" s="135"/>
      <c r="G59" s="135"/>
      <c r="H59" s="135"/>
      <c r="I59" s="135"/>
      <c r="J59" s="137"/>
    </row>
    <row r="60" spans="1:10" ht="17.25" customHeight="1">
      <c r="A60" s="164"/>
      <c r="B60" s="183"/>
      <c r="C60" s="136"/>
      <c r="D60" s="135"/>
      <c r="E60" s="135"/>
      <c r="F60" s="135"/>
      <c r="G60" s="135"/>
      <c r="H60" s="135"/>
      <c r="I60" s="135"/>
      <c r="J60" s="137"/>
    </row>
    <row r="61" spans="1:14" ht="17.25" customHeight="1">
      <c r="A61" s="163"/>
      <c r="B61" s="139" t="s">
        <v>321</v>
      </c>
      <c r="C61" s="143">
        <f>SUM(J59:J60)</f>
        <v>0</v>
      </c>
      <c r="D61" s="143"/>
      <c r="E61" s="143"/>
      <c r="F61" s="143"/>
      <c r="G61" s="143"/>
      <c r="H61" s="143"/>
      <c r="I61" s="143"/>
      <c r="J61" s="143">
        <f>SUM(J59:J60)</f>
        <v>0</v>
      </c>
      <c r="K61" s="126"/>
      <c r="L61" s="126"/>
      <c r="M61" s="126"/>
      <c r="N61" s="126"/>
    </row>
    <row r="62" spans="1:14" ht="9" customHeight="1">
      <c r="A62" s="154"/>
      <c r="B62" s="126"/>
      <c r="C62" s="141"/>
      <c r="D62" s="126"/>
      <c r="E62" s="126"/>
      <c r="F62" s="126"/>
      <c r="G62" s="126"/>
      <c r="H62" s="126"/>
      <c r="I62" s="126"/>
      <c r="J62" s="144"/>
      <c r="K62" s="126"/>
      <c r="L62" s="126"/>
      <c r="M62" s="126"/>
      <c r="N62" s="126"/>
    </row>
    <row r="63" spans="1:10" ht="17.25" customHeight="1">
      <c r="A63" s="164">
        <v>915</v>
      </c>
      <c r="B63" s="183">
        <f>'Titulní list'!B140</f>
        <v>0</v>
      </c>
      <c r="C63" s="136"/>
      <c r="D63" s="135"/>
      <c r="E63" s="135"/>
      <c r="F63" s="135"/>
      <c r="G63" s="135"/>
      <c r="H63" s="135"/>
      <c r="I63" s="135"/>
      <c r="J63" s="137"/>
    </row>
    <row r="64" spans="1:10" ht="17.25" customHeight="1">
      <c r="A64" s="164"/>
      <c r="B64" s="183"/>
      <c r="C64" s="136"/>
      <c r="D64" s="135"/>
      <c r="E64" s="135"/>
      <c r="F64" s="135"/>
      <c r="G64" s="135"/>
      <c r="H64" s="135"/>
      <c r="I64" s="135"/>
      <c r="J64" s="137"/>
    </row>
    <row r="65" spans="1:14" ht="17.25" customHeight="1">
      <c r="A65" s="163"/>
      <c r="B65" s="139" t="s">
        <v>321</v>
      </c>
      <c r="C65" s="143">
        <f>SUM(J63:J64)</f>
        <v>0</v>
      </c>
      <c r="D65" s="143"/>
      <c r="E65" s="143"/>
      <c r="F65" s="143"/>
      <c r="G65" s="143"/>
      <c r="H65" s="143"/>
      <c r="I65" s="143"/>
      <c r="J65" s="143">
        <f>SUM(J63:J64)</f>
        <v>0</v>
      </c>
      <c r="K65" s="126"/>
      <c r="L65" s="126"/>
      <c r="M65" s="126"/>
      <c r="N65" s="126"/>
    </row>
    <row r="66" spans="1:14" ht="9" customHeight="1">
      <c r="A66" s="154"/>
      <c r="B66" s="126"/>
      <c r="C66" s="141"/>
      <c r="D66" s="126"/>
      <c r="E66" s="126"/>
      <c r="F66" s="126"/>
      <c r="G66" s="126"/>
      <c r="H66" s="126"/>
      <c r="I66" s="126"/>
      <c r="J66" s="144"/>
      <c r="K66" s="126"/>
      <c r="L66" s="126"/>
      <c r="M66" s="126"/>
      <c r="N66" s="126"/>
    </row>
    <row r="67" spans="1:10" ht="17.25" customHeight="1">
      <c r="A67" s="164">
        <v>916</v>
      </c>
      <c r="B67" s="183">
        <f>'Titulní list'!B141</f>
        <v>0</v>
      </c>
      <c r="C67" s="136"/>
      <c r="D67" s="135"/>
      <c r="E67" s="135"/>
      <c r="F67" s="135"/>
      <c r="G67" s="135"/>
      <c r="H67" s="135"/>
      <c r="I67" s="135"/>
      <c r="J67" s="137"/>
    </row>
    <row r="68" spans="1:10" ht="17.25" customHeight="1">
      <c r="A68" s="164"/>
      <c r="B68" s="183"/>
      <c r="C68" s="136"/>
      <c r="D68" s="135"/>
      <c r="E68" s="135"/>
      <c r="F68" s="135"/>
      <c r="G68" s="135"/>
      <c r="H68" s="135"/>
      <c r="I68" s="135"/>
      <c r="J68" s="137"/>
    </row>
    <row r="69" spans="1:14" ht="17.25" customHeight="1">
      <c r="A69" s="163"/>
      <c r="B69" s="139" t="s">
        <v>321</v>
      </c>
      <c r="C69" s="143">
        <f>SUM(J67:J68)</f>
        <v>0</v>
      </c>
      <c r="D69" s="143"/>
      <c r="E69" s="143"/>
      <c r="F69" s="143"/>
      <c r="G69" s="143"/>
      <c r="H69" s="143"/>
      <c r="I69" s="143"/>
      <c r="J69" s="143">
        <f>SUM(J67:J68)</f>
        <v>0</v>
      </c>
      <c r="K69" s="126"/>
      <c r="L69" s="126"/>
      <c r="M69" s="126"/>
      <c r="N69" s="126"/>
    </row>
    <row r="70" spans="1:14" ht="9" customHeight="1">
      <c r="A70" s="154"/>
      <c r="B70" s="126"/>
      <c r="C70" s="141"/>
      <c r="D70" s="126"/>
      <c r="E70" s="126"/>
      <c r="F70" s="126"/>
      <c r="G70" s="126"/>
      <c r="H70" s="126"/>
      <c r="I70" s="126"/>
      <c r="J70" s="144"/>
      <c r="K70" s="126"/>
      <c r="L70" s="126"/>
      <c r="M70" s="126"/>
      <c r="N70" s="126"/>
    </row>
    <row r="71" spans="1:10" ht="17.25" customHeight="1">
      <c r="A71" s="164">
        <v>917</v>
      </c>
      <c r="B71" s="183">
        <f>'Titulní list'!B142</f>
        <v>0</v>
      </c>
      <c r="C71" s="136"/>
      <c r="D71" s="135"/>
      <c r="E71" s="135"/>
      <c r="F71" s="135"/>
      <c r="G71" s="135"/>
      <c r="H71" s="135"/>
      <c r="I71" s="135"/>
      <c r="J71" s="137"/>
    </row>
    <row r="72" spans="1:10" ht="17.25" customHeight="1">
      <c r="A72" s="164"/>
      <c r="B72" s="183"/>
      <c r="C72" s="136"/>
      <c r="D72" s="135"/>
      <c r="E72" s="135"/>
      <c r="F72" s="135"/>
      <c r="G72" s="135"/>
      <c r="H72" s="135"/>
      <c r="I72" s="135"/>
      <c r="J72" s="137"/>
    </row>
    <row r="73" spans="1:14" ht="17.25" customHeight="1">
      <c r="A73" s="163"/>
      <c r="B73" s="139" t="s">
        <v>321</v>
      </c>
      <c r="C73" s="143">
        <f>SUM(J71:J72)</f>
        <v>0</v>
      </c>
      <c r="D73" s="143"/>
      <c r="E73" s="143"/>
      <c r="F73" s="143"/>
      <c r="G73" s="143"/>
      <c r="H73" s="143"/>
      <c r="I73" s="143"/>
      <c r="J73" s="143">
        <f>SUM(J71:J72)</f>
        <v>0</v>
      </c>
      <c r="K73" s="126"/>
      <c r="L73" s="126"/>
      <c r="M73" s="126"/>
      <c r="N73" s="126"/>
    </row>
    <row r="74" spans="1:14" ht="9" customHeight="1">
      <c r="A74" s="154"/>
      <c r="B74" s="126"/>
      <c r="C74" s="141"/>
      <c r="D74" s="126"/>
      <c r="E74" s="126"/>
      <c r="F74" s="126"/>
      <c r="G74" s="126"/>
      <c r="H74" s="126"/>
      <c r="I74" s="126"/>
      <c r="J74" s="144"/>
      <c r="K74" s="126"/>
      <c r="L74" s="126"/>
      <c r="M74" s="126"/>
      <c r="N74" s="126"/>
    </row>
    <row r="75" spans="1:10" ht="17.25" customHeight="1">
      <c r="A75" s="164">
        <v>918</v>
      </c>
      <c r="B75" s="183">
        <f>'Titulní list'!B143</f>
        <v>0</v>
      </c>
      <c r="C75" s="136"/>
      <c r="D75" s="135"/>
      <c r="E75" s="135"/>
      <c r="F75" s="135"/>
      <c r="G75" s="135"/>
      <c r="H75" s="135"/>
      <c r="I75" s="135"/>
      <c r="J75" s="137"/>
    </row>
    <row r="76" spans="1:10" ht="17.25" customHeight="1">
      <c r="A76" s="164"/>
      <c r="B76" s="183"/>
      <c r="C76" s="136"/>
      <c r="D76" s="135"/>
      <c r="E76" s="135"/>
      <c r="F76" s="135"/>
      <c r="G76" s="135"/>
      <c r="H76" s="135"/>
      <c r="I76" s="135"/>
      <c r="J76" s="137"/>
    </row>
    <row r="77" spans="1:14" ht="17.25" customHeight="1">
      <c r="A77" s="163"/>
      <c r="B77" s="139" t="s">
        <v>321</v>
      </c>
      <c r="C77" s="143">
        <f>SUM(J75:J76)</f>
        <v>0</v>
      </c>
      <c r="D77" s="143"/>
      <c r="E77" s="143"/>
      <c r="F77" s="143"/>
      <c r="G77" s="143"/>
      <c r="H77" s="143"/>
      <c r="I77" s="143"/>
      <c r="J77" s="143">
        <f>SUM(J75:J76)</f>
        <v>0</v>
      </c>
      <c r="K77" s="126"/>
      <c r="L77" s="126"/>
      <c r="M77" s="126"/>
      <c r="N77" s="126"/>
    </row>
    <row r="78" spans="1:14" ht="9" customHeight="1">
      <c r="A78" s="154"/>
      <c r="B78" s="126"/>
      <c r="C78" s="141"/>
      <c r="D78" s="126"/>
      <c r="E78" s="126"/>
      <c r="F78" s="126"/>
      <c r="G78" s="126"/>
      <c r="H78" s="126"/>
      <c r="I78" s="126"/>
      <c r="J78" s="144"/>
      <c r="K78" s="126"/>
      <c r="L78" s="126"/>
      <c r="M78" s="126"/>
      <c r="N78" s="126"/>
    </row>
    <row r="79" spans="1:10" ht="17.25" customHeight="1">
      <c r="A79" s="164">
        <v>919</v>
      </c>
      <c r="B79" s="183">
        <f>'Titulní list'!B144</f>
        <v>0</v>
      </c>
      <c r="C79" s="136"/>
      <c r="D79" s="135"/>
      <c r="E79" s="135"/>
      <c r="F79" s="135"/>
      <c r="G79" s="135"/>
      <c r="H79" s="135"/>
      <c r="I79" s="135"/>
      <c r="J79" s="137"/>
    </row>
    <row r="80" spans="1:10" ht="17.25" customHeight="1">
      <c r="A80" s="164"/>
      <c r="B80" s="183"/>
      <c r="C80" s="136"/>
      <c r="D80" s="135"/>
      <c r="E80" s="135"/>
      <c r="F80" s="135"/>
      <c r="G80" s="135"/>
      <c r="H80" s="135"/>
      <c r="I80" s="135"/>
      <c r="J80" s="137"/>
    </row>
    <row r="81" spans="1:14" ht="17.25" customHeight="1">
      <c r="A81" s="163"/>
      <c r="B81" s="139" t="s">
        <v>321</v>
      </c>
      <c r="C81" s="143">
        <f>SUM(J79:J80)</f>
        <v>0</v>
      </c>
      <c r="D81" s="143"/>
      <c r="E81" s="143"/>
      <c r="F81" s="143"/>
      <c r="G81" s="143"/>
      <c r="H81" s="143"/>
      <c r="I81" s="143"/>
      <c r="J81" s="143">
        <f>SUM(J79:J80)</f>
        <v>0</v>
      </c>
      <c r="K81" s="126"/>
      <c r="L81" s="126"/>
      <c r="M81" s="126"/>
      <c r="N81" s="126"/>
    </row>
    <row r="82" spans="1:14" ht="9" customHeight="1">
      <c r="A82" s="154"/>
      <c r="B82" s="126"/>
      <c r="C82" s="141"/>
      <c r="D82" s="126"/>
      <c r="E82" s="126"/>
      <c r="F82" s="126"/>
      <c r="G82" s="126"/>
      <c r="H82" s="126"/>
      <c r="I82" s="126"/>
      <c r="J82" s="144"/>
      <c r="K82" s="126"/>
      <c r="L82" s="126"/>
      <c r="M82" s="126"/>
      <c r="N82" s="126"/>
    </row>
    <row r="83" spans="1:10" ht="17.25" customHeight="1">
      <c r="A83" s="164">
        <v>920</v>
      </c>
      <c r="B83" s="183">
        <f>'Titulní list'!B145</f>
        <v>0</v>
      </c>
      <c r="C83" s="136"/>
      <c r="D83" s="135"/>
      <c r="E83" s="135"/>
      <c r="F83" s="135"/>
      <c r="G83" s="135"/>
      <c r="H83" s="135"/>
      <c r="I83" s="135"/>
      <c r="J83" s="137"/>
    </row>
    <row r="84" spans="1:10" ht="17.25" customHeight="1">
      <c r="A84" s="164"/>
      <c r="B84" s="183"/>
      <c r="C84" s="136"/>
      <c r="D84" s="135"/>
      <c r="E84" s="135"/>
      <c r="F84" s="135"/>
      <c r="G84" s="135"/>
      <c r="H84" s="135"/>
      <c r="I84" s="135"/>
      <c r="J84" s="137"/>
    </row>
    <row r="85" spans="1:14" ht="17.25" customHeight="1">
      <c r="A85" s="163"/>
      <c r="B85" s="139" t="s">
        <v>321</v>
      </c>
      <c r="C85" s="143">
        <f>SUM(J83:J84)</f>
        <v>0</v>
      </c>
      <c r="D85" s="143"/>
      <c r="E85" s="143"/>
      <c r="F85" s="143"/>
      <c r="G85" s="143"/>
      <c r="H85" s="143"/>
      <c r="I85" s="143"/>
      <c r="J85" s="143">
        <f>SUM(J83:J84)</f>
        <v>0</v>
      </c>
      <c r="K85" s="126"/>
      <c r="L85" s="126"/>
      <c r="M85" s="126"/>
      <c r="N85" s="126"/>
    </row>
    <row r="86" ht="17.25" customHeight="1"/>
    <row r="87" spans="1:10" s="184" customFormat="1" ht="22.5" customHeight="1">
      <c r="A87" s="171" t="s">
        <v>36</v>
      </c>
      <c r="B87" s="171"/>
      <c r="C87" s="172">
        <f>SUM(C49+C45+C41+C37+C33+C29+C25+C21+C17+C13+C9+C85+C81+C77+C73+C69+C65+C61+C57+C53)</f>
        <v>0</v>
      </c>
      <c r="D87" s="172"/>
      <c r="E87" s="172"/>
      <c r="F87" s="172"/>
      <c r="G87" s="172"/>
      <c r="H87" s="172"/>
      <c r="I87" s="172"/>
      <c r="J87" s="172"/>
    </row>
    <row r="88" ht="17.25" customHeight="1"/>
    <row r="89" spans="1:10" ht="17.25" customHeight="1">
      <c r="A89" s="164">
        <v>921</v>
      </c>
      <c r="B89" s="183">
        <f>'Titulní list'!B146</f>
        <v>0</v>
      </c>
      <c r="C89" s="136"/>
      <c r="D89" s="135"/>
      <c r="E89" s="135"/>
      <c r="F89" s="135"/>
      <c r="G89" s="135"/>
      <c r="H89" s="135"/>
      <c r="I89" s="165"/>
      <c r="J89" s="137"/>
    </row>
    <row r="90" spans="1:10" ht="17.25" customHeight="1">
      <c r="A90" s="164"/>
      <c r="B90" s="183"/>
      <c r="C90" s="136"/>
      <c r="D90" s="135"/>
      <c r="E90" s="135"/>
      <c r="F90" s="135"/>
      <c r="G90" s="135"/>
      <c r="H90" s="135"/>
      <c r="I90" s="165"/>
      <c r="J90" s="137"/>
    </row>
    <row r="91" spans="1:14" ht="17.25" customHeight="1">
      <c r="A91" s="163"/>
      <c r="B91" s="139" t="s">
        <v>321</v>
      </c>
      <c r="C91" s="140">
        <f>SUM(J89:J90)</f>
        <v>0</v>
      </c>
      <c r="D91" s="140"/>
      <c r="E91" s="140"/>
      <c r="F91" s="140"/>
      <c r="G91" s="140"/>
      <c r="H91" s="140"/>
      <c r="I91" s="140"/>
      <c r="J91" s="140">
        <f>SUM(J89:J90)</f>
        <v>0</v>
      </c>
      <c r="K91" s="126"/>
      <c r="L91" s="126"/>
      <c r="M91" s="126"/>
      <c r="N91" s="126"/>
    </row>
  </sheetData>
  <sheetProtection selectLockedCells="1" selectUnlockedCells="1"/>
  <mergeCells count="77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A68"/>
    <mergeCell ref="B67:B68"/>
    <mergeCell ref="C69:J69"/>
    <mergeCell ref="A71:A72"/>
    <mergeCell ref="B71:B72"/>
    <mergeCell ref="C73:J73"/>
    <mergeCell ref="A75:A76"/>
    <mergeCell ref="B75:B76"/>
    <mergeCell ref="C77:J77"/>
    <mergeCell ref="A79:A80"/>
    <mergeCell ref="B79:B80"/>
    <mergeCell ref="C81:J81"/>
    <mergeCell ref="A83:A84"/>
    <mergeCell ref="B83:B84"/>
    <mergeCell ref="C85:J85"/>
    <mergeCell ref="A87:B87"/>
    <mergeCell ref="C87:J87"/>
    <mergeCell ref="A89:A90"/>
    <mergeCell ref="B89:B90"/>
    <mergeCell ref="C91:J91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ht="17.25" customHeight="1">
      <c r="A3" s="153" t="s">
        <v>3</v>
      </c>
      <c r="B3" s="153"/>
      <c r="C3" s="129">
        <f>IF('Titulní list'!C5=0," ",'Titulní list'!C5)</f>
        <v>0</v>
      </c>
      <c r="D3" s="129"/>
      <c r="E3" s="130"/>
      <c r="F3" s="126"/>
      <c r="J3" s="123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10</v>
      </c>
      <c r="B5" s="132">
        <f>'Titulní list'!B149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3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1001</v>
      </c>
      <c r="B7" s="128">
        <f>'Titulní list'!B150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28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1002</v>
      </c>
      <c r="B11" s="128">
        <f>'Titulní list'!B151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1003</v>
      </c>
      <c r="B15" s="128">
        <f>'Titulní list'!B152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1004</v>
      </c>
      <c r="B19" s="128">
        <f>'Titulní list'!B153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28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1005</v>
      </c>
      <c r="B23" s="128">
        <f>'Titulní list'!B154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28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1006</v>
      </c>
      <c r="B27" s="128">
        <f>'Titulní list'!B155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28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1007</v>
      </c>
      <c r="B31" s="128">
        <f>'Titulní list'!B156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28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1008</v>
      </c>
      <c r="B35" s="169">
        <f>'Titulní list'!B157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69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9" customHeight="1">
      <c r="A38" s="154"/>
      <c r="B38" s="126"/>
      <c r="C38" s="141"/>
      <c r="D38" s="126"/>
      <c r="E38" s="126"/>
      <c r="F38" s="126"/>
      <c r="G38" s="126"/>
      <c r="H38" s="126"/>
      <c r="I38" s="126"/>
      <c r="J38" s="144"/>
      <c r="K38" s="126"/>
      <c r="L38" s="126"/>
      <c r="M38" s="126"/>
      <c r="N38" s="126"/>
    </row>
    <row r="39" spans="1:10" ht="17.25" customHeight="1">
      <c r="A39" s="164">
        <v>1009</v>
      </c>
      <c r="B39" s="128">
        <f>'Titulní list'!B158</f>
        <v>0</v>
      </c>
      <c r="C39" s="136"/>
      <c r="D39" s="135"/>
      <c r="E39" s="135"/>
      <c r="F39" s="135"/>
      <c r="G39" s="135"/>
      <c r="H39" s="135"/>
      <c r="I39" s="135"/>
      <c r="J39" s="137"/>
    </row>
    <row r="40" spans="1:10" ht="17.25" customHeight="1">
      <c r="A40" s="164"/>
      <c r="B40" s="128"/>
      <c r="C40" s="136"/>
      <c r="D40" s="135"/>
      <c r="E40" s="135"/>
      <c r="F40" s="135"/>
      <c r="G40" s="135"/>
      <c r="H40" s="135"/>
      <c r="I40" s="135"/>
      <c r="J40" s="137"/>
    </row>
    <row r="41" spans="1:14" ht="17.25" customHeight="1">
      <c r="A41" s="163"/>
      <c r="B41" s="139" t="s">
        <v>321</v>
      </c>
      <c r="C41" s="140">
        <f>SUM(J39:J40)</f>
        <v>0</v>
      </c>
      <c r="D41" s="140"/>
      <c r="E41" s="140"/>
      <c r="F41" s="140"/>
      <c r="G41" s="140"/>
      <c r="H41" s="140"/>
      <c r="I41" s="140"/>
      <c r="J41" s="140">
        <f>SUM(J39:J40)</f>
        <v>0</v>
      </c>
      <c r="K41" s="126"/>
      <c r="L41" s="126"/>
      <c r="M41" s="126"/>
      <c r="N41" s="126"/>
    </row>
    <row r="42" spans="1:14" ht="9" customHeight="1">
      <c r="A42" s="154"/>
      <c r="B42" s="126"/>
      <c r="C42" s="141"/>
      <c r="D42" s="126"/>
      <c r="E42" s="126"/>
      <c r="F42" s="126"/>
      <c r="G42" s="126"/>
      <c r="H42" s="126"/>
      <c r="I42" s="126"/>
      <c r="J42" s="144"/>
      <c r="K42" s="126"/>
      <c r="L42" s="126"/>
      <c r="M42" s="126"/>
      <c r="N42" s="126"/>
    </row>
    <row r="43" spans="1:10" ht="17.25" customHeight="1">
      <c r="A43" s="164">
        <v>1010</v>
      </c>
      <c r="B43" s="128">
        <f>'Titulní list'!B159</f>
        <v>0</v>
      </c>
      <c r="C43" s="136"/>
      <c r="D43" s="135"/>
      <c r="E43" s="135"/>
      <c r="F43" s="135"/>
      <c r="G43" s="135"/>
      <c r="H43" s="135"/>
      <c r="I43" s="135"/>
      <c r="J43" s="137"/>
    </row>
    <row r="44" spans="1:10" ht="17.25" customHeight="1">
      <c r="A44" s="164"/>
      <c r="B44" s="128"/>
      <c r="C44" s="136"/>
      <c r="D44" s="135"/>
      <c r="E44" s="135"/>
      <c r="F44" s="135"/>
      <c r="G44" s="135"/>
      <c r="H44" s="135"/>
      <c r="I44" s="135"/>
      <c r="J44" s="137"/>
    </row>
    <row r="45" spans="1:14" ht="17.25" customHeight="1">
      <c r="A45" s="163"/>
      <c r="B45" s="139" t="s">
        <v>321</v>
      </c>
      <c r="C45" s="143">
        <f>SUM(J43:J44)</f>
        <v>0</v>
      </c>
      <c r="D45" s="143"/>
      <c r="E45" s="143"/>
      <c r="F45" s="143"/>
      <c r="G45" s="143"/>
      <c r="H45" s="143"/>
      <c r="I45" s="143"/>
      <c r="J45" s="143">
        <f>SUM(J43:J44)</f>
        <v>0</v>
      </c>
      <c r="K45" s="126"/>
      <c r="L45" s="126"/>
      <c r="M45" s="126"/>
      <c r="N45" s="126"/>
    </row>
    <row r="46" spans="1:14" ht="9" customHeight="1">
      <c r="A46" s="154"/>
      <c r="B46" s="126"/>
      <c r="C46" s="141"/>
      <c r="D46" s="126"/>
      <c r="E46" s="126"/>
      <c r="F46" s="126"/>
      <c r="G46" s="126"/>
      <c r="H46" s="126"/>
      <c r="I46" s="126"/>
      <c r="J46" s="144"/>
      <c r="K46" s="126"/>
      <c r="L46" s="126"/>
      <c r="M46" s="126"/>
      <c r="N46" s="126"/>
    </row>
    <row r="47" spans="1:10" ht="17.25" customHeight="1">
      <c r="A47" s="164">
        <v>1011</v>
      </c>
      <c r="B47" s="128">
        <f>'Titulní list'!B160</f>
        <v>0</v>
      </c>
      <c r="C47" s="136"/>
      <c r="D47" s="135"/>
      <c r="E47" s="135"/>
      <c r="F47" s="135"/>
      <c r="G47" s="135"/>
      <c r="H47" s="135"/>
      <c r="I47" s="135"/>
      <c r="J47" s="137"/>
    </row>
    <row r="48" spans="1:10" ht="17.25" customHeight="1">
      <c r="A48" s="164"/>
      <c r="B48" s="128"/>
      <c r="C48" s="136"/>
      <c r="D48" s="135"/>
      <c r="E48" s="135"/>
      <c r="F48" s="135"/>
      <c r="G48" s="135"/>
      <c r="H48" s="135"/>
      <c r="I48" s="135"/>
      <c r="J48" s="137"/>
    </row>
    <row r="49" spans="1:14" ht="17.25" customHeight="1">
      <c r="A49" s="163"/>
      <c r="B49" s="139" t="s">
        <v>321</v>
      </c>
      <c r="C49" s="143">
        <f>SUM(J47:J48)</f>
        <v>0</v>
      </c>
      <c r="D49" s="143"/>
      <c r="E49" s="143"/>
      <c r="F49" s="143"/>
      <c r="G49" s="143"/>
      <c r="H49" s="143"/>
      <c r="I49" s="143"/>
      <c r="J49" s="143">
        <f>SUM(J47:J48)</f>
        <v>0</v>
      </c>
      <c r="K49" s="126"/>
      <c r="L49" s="126"/>
      <c r="M49" s="126"/>
      <c r="N49" s="126"/>
    </row>
    <row r="50" spans="1:14" ht="9" customHeight="1">
      <c r="A50" s="154"/>
      <c r="B50" s="126"/>
      <c r="C50" s="141"/>
      <c r="D50" s="126"/>
      <c r="E50" s="126"/>
      <c r="F50" s="126"/>
      <c r="G50" s="126"/>
      <c r="H50" s="126"/>
      <c r="I50" s="126"/>
      <c r="J50" s="144"/>
      <c r="K50" s="126"/>
      <c r="L50" s="126"/>
      <c r="M50" s="126"/>
      <c r="N50" s="126"/>
    </row>
    <row r="51" spans="1:10" ht="17.25" customHeight="1">
      <c r="A51" s="164">
        <v>1012</v>
      </c>
      <c r="B51" s="128">
        <f>'Titulní list'!B161</f>
        <v>0</v>
      </c>
      <c r="C51" s="136"/>
      <c r="D51" s="135"/>
      <c r="E51" s="135"/>
      <c r="F51" s="135"/>
      <c r="G51" s="135"/>
      <c r="H51" s="135"/>
      <c r="I51" s="135"/>
      <c r="J51" s="137"/>
    </row>
    <row r="52" spans="1:10" ht="17.25" customHeight="1">
      <c r="A52" s="164"/>
      <c r="B52" s="128"/>
      <c r="C52" s="136"/>
      <c r="D52" s="135"/>
      <c r="E52" s="135"/>
      <c r="F52" s="135"/>
      <c r="G52" s="135"/>
      <c r="H52" s="135"/>
      <c r="I52" s="135"/>
      <c r="J52" s="137"/>
    </row>
    <row r="53" spans="1:14" ht="17.25" customHeight="1">
      <c r="A53" s="163"/>
      <c r="B53" s="139" t="s">
        <v>321</v>
      </c>
      <c r="C53" s="143">
        <f>SUM(J51:J52)</f>
        <v>0</v>
      </c>
      <c r="D53" s="143"/>
      <c r="E53" s="143"/>
      <c r="F53" s="143"/>
      <c r="G53" s="143"/>
      <c r="H53" s="143"/>
      <c r="I53" s="143"/>
      <c r="J53" s="143">
        <f>SUM(J51:J52)</f>
        <v>0</v>
      </c>
      <c r="K53" s="126"/>
      <c r="L53" s="126"/>
      <c r="M53" s="126"/>
      <c r="N53" s="126"/>
    </row>
    <row r="54" spans="1:14" ht="9" customHeight="1">
      <c r="A54" s="154"/>
      <c r="B54" s="126"/>
      <c r="C54" s="141"/>
      <c r="D54" s="126"/>
      <c r="E54" s="126"/>
      <c r="F54" s="126"/>
      <c r="G54" s="126"/>
      <c r="H54" s="126"/>
      <c r="I54" s="126"/>
      <c r="J54" s="144"/>
      <c r="K54" s="126"/>
      <c r="L54" s="126"/>
      <c r="M54" s="126"/>
      <c r="N54" s="126"/>
    </row>
    <row r="55" spans="1:10" ht="17.25" customHeight="1">
      <c r="A55" s="164">
        <v>1013</v>
      </c>
      <c r="B55" s="128">
        <f>'Titulní list'!B162</f>
        <v>0</v>
      </c>
      <c r="C55" s="136"/>
      <c r="D55" s="135"/>
      <c r="E55" s="135"/>
      <c r="F55" s="135"/>
      <c r="G55" s="135"/>
      <c r="H55" s="135"/>
      <c r="I55" s="135"/>
      <c r="J55" s="137"/>
    </row>
    <row r="56" spans="1:10" ht="17.25" customHeight="1">
      <c r="A56" s="164"/>
      <c r="B56" s="128"/>
      <c r="C56" s="136"/>
      <c r="D56" s="135"/>
      <c r="E56" s="135"/>
      <c r="F56" s="135"/>
      <c r="G56" s="135"/>
      <c r="H56" s="135"/>
      <c r="I56" s="135"/>
      <c r="J56" s="137"/>
    </row>
    <row r="57" spans="1:14" ht="17.25" customHeight="1">
      <c r="A57" s="163"/>
      <c r="B57" s="139" t="s">
        <v>321</v>
      </c>
      <c r="C57" s="143">
        <f>SUM(J55:J56)</f>
        <v>0</v>
      </c>
      <c r="D57" s="143"/>
      <c r="E57" s="143"/>
      <c r="F57" s="143"/>
      <c r="G57" s="143"/>
      <c r="H57" s="143"/>
      <c r="I57" s="143"/>
      <c r="J57" s="143">
        <f>SUM(J55:J56)</f>
        <v>0</v>
      </c>
      <c r="K57" s="126"/>
      <c r="L57" s="126"/>
      <c r="M57" s="126"/>
      <c r="N57" s="126"/>
    </row>
    <row r="58" ht="17.25" customHeight="1"/>
    <row r="59" spans="1:10" s="184" customFormat="1" ht="22.5" customHeight="1">
      <c r="A59" s="171" t="s">
        <v>36</v>
      </c>
      <c r="B59" s="171"/>
      <c r="C59" s="172">
        <f>SUM(C57+C53+C49+C45+C41+C37+C33+C29+C25+C21+C17+C13+C9)</f>
        <v>0</v>
      </c>
      <c r="D59" s="172"/>
      <c r="E59" s="172"/>
      <c r="F59" s="172"/>
      <c r="G59" s="172"/>
      <c r="H59" s="172"/>
      <c r="I59" s="172"/>
      <c r="J59" s="172"/>
    </row>
    <row r="60" ht="17.25" customHeight="1"/>
    <row r="61" spans="1:10" ht="17.25" customHeight="1">
      <c r="A61" s="164">
        <v>1014</v>
      </c>
      <c r="B61" s="128">
        <f>'Titulní list'!B163</f>
        <v>0</v>
      </c>
      <c r="C61" s="136"/>
      <c r="D61" s="135"/>
      <c r="E61" s="135"/>
      <c r="F61" s="135"/>
      <c r="G61" s="135"/>
      <c r="H61" s="135"/>
      <c r="I61" s="165"/>
      <c r="J61" s="137"/>
    </row>
    <row r="62" spans="1:10" ht="17.25" customHeight="1">
      <c r="A62" s="164"/>
      <c r="B62" s="128"/>
      <c r="C62" s="136"/>
      <c r="D62" s="135"/>
      <c r="E62" s="135"/>
      <c r="F62" s="135"/>
      <c r="G62" s="135"/>
      <c r="H62" s="135"/>
      <c r="I62" s="165"/>
      <c r="J62" s="137"/>
    </row>
    <row r="63" spans="1:14" ht="17.25" customHeight="1">
      <c r="A63" s="163"/>
      <c r="B63" s="139" t="s">
        <v>321</v>
      </c>
      <c r="C63" s="140">
        <f>SUM(J61:J62)</f>
        <v>0</v>
      </c>
      <c r="D63" s="140"/>
      <c r="E63" s="140"/>
      <c r="F63" s="140"/>
      <c r="G63" s="140"/>
      <c r="H63" s="140"/>
      <c r="I63" s="140"/>
      <c r="J63" s="140">
        <f>SUM(J61:J62)</f>
        <v>0</v>
      </c>
      <c r="K63" s="126"/>
      <c r="L63" s="126"/>
      <c r="M63" s="126"/>
      <c r="N63" s="126"/>
    </row>
  </sheetData>
  <sheetProtection selectLockedCells="1" selectUnlockedCells="1"/>
  <mergeCells count="56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B59"/>
    <mergeCell ref="C59:J59"/>
    <mergeCell ref="A61:A62"/>
    <mergeCell ref="B61:B62"/>
    <mergeCell ref="C63:J63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11</v>
      </c>
      <c r="B5" s="182">
        <f>'Titulní list'!B166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1101</v>
      </c>
      <c r="B7" s="183">
        <f>'Titulní list'!B167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1102</v>
      </c>
      <c r="B11" s="183">
        <f>'Titulní list'!B168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83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4" ht="17.25" customHeight="1">
      <c r="A15" s="164">
        <v>1103</v>
      </c>
      <c r="B15" s="128">
        <f>'Titulní list'!B169</f>
        <v>0</v>
      </c>
      <c r="C15" s="136"/>
      <c r="D15" s="135"/>
      <c r="E15" s="135"/>
      <c r="F15" s="135"/>
      <c r="G15" s="135"/>
      <c r="H15" s="135"/>
      <c r="I15" s="135"/>
      <c r="J15" s="137"/>
      <c r="K15" s="126"/>
      <c r="L15" s="126"/>
      <c r="M15" s="126"/>
      <c r="N15" s="126"/>
    </row>
    <row r="16" spans="1:14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  <c r="K16" s="126"/>
      <c r="L16" s="126"/>
      <c r="M16" s="126"/>
      <c r="N16" s="126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1104</v>
      </c>
      <c r="B19" s="128">
        <f>'Titulní list'!B170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28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1105</v>
      </c>
      <c r="B23" s="128">
        <f>'Titulní list'!B171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28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1106</v>
      </c>
      <c r="B27" s="183">
        <f>'Titulní list'!B172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1107</v>
      </c>
      <c r="B31" s="183">
        <f>'Titulní list'!B173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1108</v>
      </c>
      <c r="B35" s="183">
        <f>'Titulní list'!B174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83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9" customHeight="1">
      <c r="A38" s="154"/>
      <c r="B38" s="126"/>
      <c r="C38" s="141"/>
      <c r="D38" s="126"/>
      <c r="E38" s="126"/>
      <c r="F38" s="126"/>
      <c r="G38" s="126"/>
      <c r="H38" s="126"/>
      <c r="I38" s="126"/>
      <c r="J38" s="144"/>
      <c r="K38" s="126"/>
      <c r="L38" s="126"/>
      <c r="M38" s="126"/>
      <c r="N38" s="126"/>
    </row>
    <row r="39" spans="1:10" ht="17.25" customHeight="1">
      <c r="A39" s="164">
        <v>1109</v>
      </c>
      <c r="B39" s="183">
        <f>'Titulní list'!B175</f>
        <v>0</v>
      </c>
      <c r="C39" s="136"/>
      <c r="D39" s="135"/>
      <c r="E39" s="135"/>
      <c r="F39" s="135"/>
      <c r="G39" s="135"/>
      <c r="H39" s="135"/>
      <c r="I39" s="135"/>
      <c r="J39" s="137"/>
    </row>
    <row r="40" spans="1:10" ht="17.25" customHeight="1">
      <c r="A40" s="164"/>
      <c r="B40" s="183"/>
      <c r="C40" s="136"/>
      <c r="D40" s="135"/>
      <c r="E40" s="135"/>
      <c r="F40" s="135"/>
      <c r="G40" s="135"/>
      <c r="H40" s="135"/>
      <c r="I40" s="135"/>
      <c r="J40" s="137"/>
    </row>
    <row r="41" spans="1:14" ht="17.25" customHeight="1">
      <c r="A41" s="163"/>
      <c r="B41" s="139" t="s">
        <v>321</v>
      </c>
      <c r="C41" s="140">
        <f>SUM(J39:J40)</f>
        <v>0</v>
      </c>
      <c r="D41" s="140"/>
      <c r="E41" s="140"/>
      <c r="F41" s="140"/>
      <c r="G41" s="140"/>
      <c r="H41" s="140"/>
      <c r="I41" s="140"/>
      <c r="J41" s="140">
        <f>SUM(J39:J40)</f>
        <v>0</v>
      </c>
      <c r="K41" s="126"/>
      <c r="L41" s="126"/>
      <c r="M41" s="126"/>
      <c r="N41" s="126"/>
    </row>
    <row r="42" spans="1:14" ht="9" customHeight="1">
      <c r="A42" s="154"/>
      <c r="B42" s="126"/>
      <c r="C42" s="141"/>
      <c r="D42" s="126"/>
      <c r="E42" s="126"/>
      <c r="F42" s="126"/>
      <c r="G42" s="126"/>
      <c r="H42" s="126"/>
      <c r="I42" s="126"/>
      <c r="J42" s="144"/>
      <c r="K42" s="126"/>
      <c r="L42" s="126"/>
      <c r="M42" s="126"/>
      <c r="N42" s="126"/>
    </row>
    <row r="43" spans="1:10" ht="17.25" customHeight="1">
      <c r="A43" s="164">
        <v>1110</v>
      </c>
      <c r="B43" s="183">
        <f>'Titulní list'!B176</f>
        <v>0</v>
      </c>
      <c r="C43" s="136"/>
      <c r="D43" s="135"/>
      <c r="E43" s="135"/>
      <c r="F43" s="135"/>
      <c r="G43" s="135"/>
      <c r="H43" s="135"/>
      <c r="I43" s="135"/>
      <c r="J43" s="137"/>
    </row>
    <row r="44" spans="1:10" ht="17.25" customHeight="1">
      <c r="A44" s="164"/>
      <c r="B44" s="183"/>
      <c r="C44" s="136"/>
      <c r="D44" s="135"/>
      <c r="E44" s="135"/>
      <c r="F44" s="135"/>
      <c r="G44" s="135"/>
      <c r="H44" s="135"/>
      <c r="I44" s="135"/>
      <c r="J44" s="137"/>
    </row>
    <row r="45" spans="1:14" ht="17.25" customHeight="1">
      <c r="A45" s="163"/>
      <c r="B45" s="139" t="s">
        <v>321</v>
      </c>
      <c r="C45" s="143">
        <f>SUM(J43:J44)</f>
        <v>0</v>
      </c>
      <c r="D45" s="143"/>
      <c r="E45" s="143"/>
      <c r="F45" s="143"/>
      <c r="G45" s="143"/>
      <c r="H45" s="143"/>
      <c r="I45" s="143"/>
      <c r="J45" s="143">
        <f>SUM(J43:J44)</f>
        <v>0</v>
      </c>
      <c r="K45" s="126"/>
      <c r="L45" s="126"/>
      <c r="M45" s="126"/>
      <c r="N45" s="126"/>
    </row>
    <row r="46" spans="1:14" ht="9" customHeight="1">
      <c r="A46" s="154"/>
      <c r="B46" s="126"/>
      <c r="C46" s="141"/>
      <c r="D46" s="126"/>
      <c r="E46" s="126"/>
      <c r="F46" s="126"/>
      <c r="G46" s="126"/>
      <c r="H46" s="126"/>
      <c r="I46" s="126"/>
      <c r="J46" s="144"/>
      <c r="K46" s="126"/>
      <c r="L46" s="126"/>
      <c r="M46" s="126"/>
      <c r="N46" s="126"/>
    </row>
    <row r="47" spans="1:10" ht="17.25" customHeight="1">
      <c r="A47" s="164">
        <v>1111</v>
      </c>
      <c r="B47" s="183">
        <f>'Titulní list'!B177</f>
        <v>0</v>
      </c>
      <c r="C47" s="136"/>
      <c r="D47" s="135"/>
      <c r="E47" s="135"/>
      <c r="F47" s="135"/>
      <c r="G47" s="135"/>
      <c r="H47" s="135"/>
      <c r="I47" s="135"/>
      <c r="J47" s="137"/>
    </row>
    <row r="48" spans="1:10" ht="17.25" customHeight="1">
      <c r="A48" s="164"/>
      <c r="B48" s="183"/>
      <c r="C48" s="136"/>
      <c r="D48" s="135"/>
      <c r="E48" s="135"/>
      <c r="F48" s="135"/>
      <c r="G48" s="135"/>
      <c r="H48" s="135"/>
      <c r="I48" s="135"/>
      <c r="J48" s="137"/>
    </row>
    <row r="49" spans="1:14" ht="17.25" customHeight="1">
      <c r="A49" s="163"/>
      <c r="B49" s="139" t="s">
        <v>321</v>
      </c>
      <c r="C49" s="143">
        <f>SUM(J47:J48)</f>
        <v>0</v>
      </c>
      <c r="D49" s="143"/>
      <c r="E49" s="143"/>
      <c r="F49" s="143"/>
      <c r="G49" s="143"/>
      <c r="H49" s="143"/>
      <c r="I49" s="143"/>
      <c r="J49" s="143">
        <f>SUM(J47:J48)</f>
        <v>0</v>
      </c>
      <c r="K49" s="126"/>
      <c r="L49" s="126"/>
      <c r="M49" s="126"/>
      <c r="N49" s="126"/>
    </row>
    <row r="50" spans="1:14" ht="9" customHeight="1">
      <c r="A50" s="154"/>
      <c r="B50" s="126"/>
      <c r="C50" s="141"/>
      <c r="D50" s="126"/>
      <c r="E50" s="126"/>
      <c r="F50" s="126"/>
      <c r="G50" s="126"/>
      <c r="H50" s="126"/>
      <c r="I50" s="126"/>
      <c r="J50" s="144"/>
      <c r="K50" s="126"/>
      <c r="L50" s="126"/>
      <c r="M50" s="126"/>
      <c r="N50" s="126"/>
    </row>
    <row r="51" spans="1:10" ht="17.25" customHeight="1">
      <c r="A51" s="164">
        <v>1112</v>
      </c>
      <c r="B51" s="183">
        <f>'Titulní list'!B178</f>
        <v>0</v>
      </c>
      <c r="C51" s="136"/>
      <c r="D51" s="135"/>
      <c r="E51" s="135"/>
      <c r="F51" s="135"/>
      <c r="G51" s="135"/>
      <c r="H51" s="135"/>
      <c r="I51" s="135"/>
      <c r="J51" s="137"/>
    </row>
    <row r="52" spans="1:10" ht="17.25" customHeight="1">
      <c r="A52" s="164"/>
      <c r="B52" s="183"/>
      <c r="C52" s="136"/>
      <c r="D52" s="135"/>
      <c r="E52" s="135"/>
      <c r="F52" s="135"/>
      <c r="G52" s="135"/>
      <c r="H52" s="135"/>
      <c r="I52" s="135"/>
      <c r="J52" s="137"/>
    </row>
    <row r="53" spans="1:14" ht="17.25" customHeight="1">
      <c r="A53" s="163"/>
      <c r="B53" s="139" t="s">
        <v>321</v>
      </c>
      <c r="C53" s="140">
        <f>SUM(J51:J52)</f>
        <v>0</v>
      </c>
      <c r="D53" s="140"/>
      <c r="E53" s="140"/>
      <c r="F53" s="140"/>
      <c r="G53" s="140"/>
      <c r="H53" s="140"/>
      <c r="I53" s="140"/>
      <c r="J53" s="140">
        <f>SUM(J51:J52)</f>
        <v>0</v>
      </c>
      <c r="K53" s="126"/>
      <c r="L53" s="126"/>
      <c r="M53" s="126"/>
      <c r="N53" s="126"/>
    </row>
    <row r="54" spans="1:14" ht="9" customHeight="1">
      <c r="A54" s="154"/>
      <c r="B54" s="126"/>
      <c r="C54" s="141"/>
      <c r="D54" s="126"/>
      <c r="E54" s="126"/>
      <c r="F54" s="126"/>
      <c r="G54" s="126"/>
      <c r="H54" s="126"/>
      <c r="I54" s="126"/>
      <c r="J54" s="144"/>
      <c r="K54" s="126"/>
      <c r="L54" s="126"/>
      <c r="M54" s="126"/>
      <c r="N54" s="126"/>
    </row>
    <row r="55" spans="1:10" ht="17.25" customHeight="1">
      <c r="A55" s="164">
        <v>1113</v>
      </c>
      <c r="B55" s="183">
        <f>'Titulní list'!B179</f>
        <v>0</v>
      </c>
      <c r="C55" s="136"/>
      <c r="D55" s="135"/>
      <c r="E55" s="135"/>
      <c r="F55" s="135"/>
      <c r="G55" s="135"/>
      <c r="H55" s="135"/>
      <c r="I55" s="135"/>
      <c r="J55" s="137"/>
    </row>
    <row r="56" spans="1:10" ht="17.25" customHeight="1">
      <c r="A56" s="164"/>
      <c r="B56" s="183"/>
      <c r="C56" s="136"/>
      <c r="D56" s="135"/>
      <c r="E56" s="135"/>
      <c r="F56" s="135"/>
      <c r="G56" s="135"/>
      <c r="H56" s="135"/>
      <c r="I56" s="135"/>
      <c r="J56" s="137"/>
    </row>
    <row r="57" spans="1:14" ht="17.25" customHeight="1">
      <c r="A57" s="163"/>
      <c r="B57" s="139" t="s">
        <v>321</v>
      </c>
      <c r="C57" s="143">
        <f>SUM(J55:J56)</f>
        <v>0</v>
      </c>
      <c r="D57" s="143"/>
      <c r="E57" s="143"/>
      <c r="F57" s="143"/>
      <c r="G57" s="143"/>
      <c r="H57" s="143"/>
      <c r="I57" s="143"/>
      <c r="J57" s="143">
        <f>SUM(J55:J56)</f>
        <v>0</v>
      </c>
      <c r="K57" s="126"/>
      <c r="L57" s="126"/>
      <c r="M57" s="126"/>
      <c r="N57" s="126"/>
    </row>
    <row r="58" spans="1:14" ht="9" customHeight="1">
      <c r="A58" s="154"/>
      <c r="B58" s="126"/>
      <c r="C58" s="141"/>
      <c r="D58" s="126"/>
      <c r="E58" s="126"/>
      <c r="F58" s="126"/>
      <c r="G58" s="126"/>
      <c r="H58" s="126"/>
      <c r="I58" s="126"/>
      <c r="J58" s="144"/>
      <c r="K58" s="126"/>
      <c r="L58" s="126"/>
      <c r="M58" s="126"/>
      <c r="N58" s="126"/>
    </row>
    <row r="59" spans="1:10" s="184" customFormat="1" ht="22.5" customHeight="1">
      <c r="A59" s="171" t="s">
        <v>36</v>
      </c>
      <c r="B59" s="171"/>
      <c r="C59" s="172">
        <f>SUM(C53+C49+C45+C41+C37+C33+C29+C25+C21+C17+C13+C9+C57)</f>
        <v>0</v>
      </c>
      <c r="D59" s="172"/>
      <c r="E59" s="172"/>
      <c r="F59" s="172"/>
      <c r="G59" s="172"/>
      <c r="H59" s="172"/>
      <c r="I59" s="172"/>
      <c r="J59" s="172"/>
    </row>
    <row r="60" ht="17.25" customHeight="1"/>
    <row r="61" spans="1:10" ht="17.25" customHeight="1">
      <c r="A61" s="164">
        <v>1114</v>
      </c>
      <c r="B61" s="183">
        <f>'Titulní list'!B180</f>
        <v>0</v>
      </c>
      <c r="C61" s="136"/>
      <c r="D61" s="135"/>
      <c r="E61" s="135"/>
      <c r="F61" s="135"/>
      <c r="G61" s="135"/>
      <c r="H61" s="135"/>
      <c r="I61" s="165"/>
      <c r="J61" s="137"/>
    </row>
    <row r="62" spans="1:10" ht="17.25" customHeight="1">
      <c r="A62" s="164"/>
      <c r="B62" s="183"/>
      <c r="C62" s="136"/>
      <c r="D62" s="135"/>
      <c r="E62" s="135"/>
      <c r="F62" s="135"/>
      <c r="G62" s="135"/>
      <c r="H62" s="135"/>
      <c r="I62" s="165"/>
      <c r="J62" s="137"/>
    </row>
    <row r="63" spans="1:14" ht="17.25" customHeight="1">
      <c r="A63" s="163"/>
      <c r="B63" s="139" t="s">
        <v>321</v>
      </c>
      <c r="C63" s="140">
        <f>SUM(J61:J62)</f>
        <v>0</v>
      </c>
      <c r="D63" s="140"/>
      <c r="E63" s="140"/>
      <c r="F63" s="140"/>
      <c r="G63" s="140"/>
      <c r="H63" s="140"/>
      <c r="I63" s="140"/>
      <c r="J63" s="140">
        <f>SUM(J61:J62)</f>
        <v>0</v>
      </c>
      <c r="K63" s="126"/>
      <c r="L63" s="126"/>
      <c r="M63" s="126"/>
      <c r="N63" s="126"/>
    </row>
  </sheetData>
  <sheetProtection selectLockedCells="1" selectUnlockedCells="1"/>
  <mergeCells count="56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B59"/>
    <mergeCell ref="C59:J59"/>
    <mergeCell ref="A61:A62"/>
    <mergeCell ref="B61:B62"/>
    <mergeCell ref="C63:J63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12</v>
      </c>
      <c r="B5" s="182">
        <f>'Titulní list'!B183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1201</v>
      </c>
      <c r="B7" s="183">
        <f>'Titulní list'!B184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1202</v>
      </c>
      <c r="B11" s="128">
        <f>'Titulní list'!B185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1203</v>
      </c>
      <c r="B15" s="128">
        <f>'Titulní list'!B186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1204</v>
      </c>
      <c r="B19" s="183">
        <f>'Titulní list'!B187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83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1205</v>
      </c>
      <c r="B23" s="183">
        <f>'Titulní list'!B188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1206</v>
      </c>
      <c r="B27" s="183">
        <f>'Titulní list'!B189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1207</v>
      </c>
      <c r="B31" s="183">
        <f>'Titulní list'!B190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1208</v>
      </c>
      <c r="B35" s="183">
        <f>'Titulní list'!B191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83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3">
        <f>SUM(J35:J36)</f>
        <v>0</v>
      </c>
      <c r="D37" s="143"/>
      <c r="E37" s="143"/>
      <c r="F37" s="143"/>
      <c r="G37" s="143"/>
      <c r="H37" s="143"/>
      <c r="I37" s="143"/>
      <c r="J37" s="143">
        <f>SUM(J35:J36)</f>
        <v>0</v>
      </c>
      <c r="K37" s="126"/>
      <c r="L37" s="126"/>
      <c r="M37" s="126"/>
      <c r="N37" s="126"/>
    </row>
    <row r="38" ht="17.25" customHeight="1"/>
    <row r="39" spans="1:10" s="184" customFormat="1" ht="22.5" customHeight="1">
      <c r="A39" s="171" t="s">
        <v>36</v>
      </c>
      <c r="B39" s="171"/>
      <c r="C39" s="150">
        <f>SUM(C37+C33+C29+C25+C21+C17+C13+C9)</f>
        <v>0</v>
      </c>
      <c r="D39" s="150"/>
      <c r="E39" s="150"/>
      <c r="F39" s="150"/>
      <c r="G39" s="150"/>
      <c r="H39" s="150"/>
      <c r="I39" s="150"/>
      <c r="J39" s="150"/>
    </row>
    <row r="40" ht="17.25" customHeight="1"/>
    <row r="41" spans="1:10" ht="17.25" customHeight="1">
      <c r="A41" s="164">
        <v>1209</v>
      </c>
      <c r="B41" s="183">
        <f>'Titulní list'!B192</f>
        <v>0</v>
      </c>
      <c r="C41" s="136"/>
      <c r="D41" s="135"/>
      <c r="E41" s="135"/>
      <c r="F41" s="135"/>
      <c r="G41" s="135"/>
      <c r="H41" s="135"/>
      <c r="I41" s="165"/>
      <c r="J41" s="137"/>
    </row>
    <row r="42" spans="1:10" ht="17.25" customHeight="1">
      <c r="A42" s="164"/>
      <c r="B42" s="183"/>
      <c r="C42" s="136"/>
      <c r="D42" s="135"/>
      <c r="E42" s="135"/>
      <c r="F42" s="135"/>
      <c r="G42" s="135"/>
      <c r="H42" s="135"/>
      <c r="I42" s="165"/>
      <c r="J42" s="137"/>
    </row>
    <row r="43" spans="1:14" ht="17.25" customHeight="1">
      <c r="A43" s="163"/>
      <c r="B43" s="139" t="s">
        <v>321</v>
      </c>
      <c r="C43" s="140">
        <f>SUM(J41:J42)</f>
        <v>0</v>
      </c>
      <c r="D43" s="140"/>
      <c r="E43" s="140"/>
      <c r="F43" s="140"/>
      <c r="G43" s="140"/>
      <c r="H43" s="140"/>
      <c r="I43" s="140"/>
      <c r="J43" s="140">
        <f>SUM(J41:J42)</f>
        <v>0</v>
      </c>
      <c r="K43" s="126"/>
      <c r="L43" s="126"/>
      <c r="M43" s="126"/>
      <c r="N43" s="126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  <mergeCell ref="A41:A42"/>
    <mergeCell ref="B41:B42"/>
    <mergeCell ref="C43:J43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13</v>
      </c>
      <c r="B5" s="182">
        <f>'Titulní list'!B195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1301</v>
      </c>
      <c r="B7" s="183">
        <f>'Titulní list'!B196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0" ht="17.25" customHeight="1">
      <c r="A11" s="164">
        <v>1302</v>
      </c>
      <c r="B11" s="183">
        <f>'Titulní list'!B197</f>
        <v>0</v>
      </c>
      <c r="C11" s="136"/>
      <c r="D11" s="135"/>
      <c r="E11" s="135"/>
      <c r="F11" s="135"/>
      <c r="G11" s="135"/>
      <c r="H11" s="135"/>
      <c r="I11" s="135"/>
      <c r="J11" s="137"/>
    </row>
    <row r="12" spans="1:10" ht="17.25" customHeight="1">
      <c r="A12" s="164"/>
      <c r="B12" s="183"/>
      <c r="C12" s="136"/>
      <c r="D12" s="135"/>
      <c r="E12" s="135"/>
      <c r="F12" s="135"/>
      <c r="G12" s="135"/>
      <c r="H12" s="135"/>
      <c r="I12" s="135"/>
      <c r="J12" s="137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1303</v>
      </c>
      <c r="B15" s="183">
        <f>'Titulní list'!B198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83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1304</v>
      </c>
      <c r="B19" s="183">
        <f>'Titulní list'!B199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83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1305</v>
      </c>
      <c r="B23" s="183">
        <f>'Titulní list'!B200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ht="17.25" customHeight="1"/>
    <row r="27" spans="1:10" s="184" customFormat="1" ht="22.5" customHeight="1">
      <c r="A27" s="171" t="s">
        <v>36</v>
      </c>
      <c r="B27" s="171"/>
      <c r="C27" s="150">
        <f>SUM(C21+C17+C13+C9+C25)</f>
        <v>0</v>
      </c>
      <c r="D27" s="150"/>
      <c r="E27" s="150"/>
      <c r="F27" s="150"/>
      <c r="G27" s="150"/>
      <c r="H27" s="150"/>
      <c r="I27" s="150"/>
      <c r="J27" s="150"/>
    </row>
  </sheetData>
  <sheetProtection selectLockedCells="1" selectUnlockedCells="1"/>
  <mergeCells count="29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B27"/>
    <mergeCell ref="C27:J27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14</v>
      </c>
      <c r="B5" s="182">
        <f>'Titulní list'!B203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1401</v>
      </c>
      <c r="B7" s="183">
        <f>'Titulní list'!B204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0" ht="17.25" customHeight="1">
      <c r="A11" s="164">
        <v>1402</v>
      </c>
      <c r="B11" s="128">
        <f>'Titulní list'!B205</f>
        <v>0</v>
      </c>
      <c r="C11" s="136"/>
      <c r="D11" s="135"/>
      <c r="E11" s="135"/>
      <c r="F11" s="135"/>
      <c r="G11" s="135"/>
      <c r="H11" s="135"/>
      <c r="I11" s="135"/>
      <c r="J11" s="137"/>
    </row>
    <row r="12" spans="1:10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1403</v>
      </c>
      <c r="B15" s="183">
        <f>'Titulní list'!B206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83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1404</v>
      </c>
      <c r="B19" s="183">
        <f>'Titulní list'!B207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83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1405</v>
      </c>
      <c r="B23" s="183">
        <f>'Titulní list'!B208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1406</v>
      </c>
      <c r="B27" s="183">
        <f>'Titulní list'!B209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0">
        <f>SUM(J27:J28)</f>
        <v>0</v>
      </c>
      <c r="D29" s="140"/>
      <c r="E29" s="140"/>
      <c r="F29" s="140"/>
      <c r="G29" s="140"/>
      <c r="H29" s="140"/>
      <c r="I29" s="140"/>
      <c r="J29" s="140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1407</v>
      </c>
      <c r="B31" s="183">
        <f>'Titulní list'!B210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ht="17.25" customHeight="1"/>
    <row r="35" spans="1:10" s="184" customFormat="1" ht="22.5" customHeight="1">
      <c r="A35" s="171" t="s">
        <v>36</v>
      </c>
      <c r="B35" s="171"/>
      <c r="C35" s="150">
        <f>SUM(C25+C21+C17+C9+C13+C29+C33)</f>
        <v>0</v>
      </c>
      <c r="D35" s="150"/>
      <c r="E35" s="150"/>
      <c r="F35" s="150"/>
      <c r="G35" s="150"/>
      <c r="H35" s="150"/>
      <c r="I35" s="150"/>
      <c r="J35" s="150"/>
    </row>
    <row r="36" ht="17.25" customHeight="1"/>
    <row r="37" spans="1:10" ht="17.25" customHeight="1">
      <c r="A37" s="164">
        <v>1408</v>
      </c>
      <c r="B37" s="183">
        <f>'Titulní list'!B211</f>
        <v>0</v>
      </c>
      <c r="C37" s="136"/>
      <c r="D37" s="135"/>
      <c r="E37" s="135"/>
      <c r="F37" s="135"/>
      <c r="G37" s="135"/>
      <c r="H37" s="135"/>
      <c r="I37" s="165"/>
      <c r="J37" s="137"/>
    </row>
    <row r="38" spans="1:10" ht="17.25" customHeight="1">
      <c r="A38" s="164"/>
      <c r="B38" s="183"/>
      <c r="C38" s="136"/>
      <c r="D38" s="135"/>
      <c r="E38" s="135"/>
      <c r="F38" s="135"/>
      <c r="G38" s="135"/>
      <c r="H38" s="135"/>
      <c r="I38" s="165"/>
      <c r="J38" s="137"/>
    </row>
    <row r="39" spans="1:14" ht="17.25" customHeight="1">
      <c r="A39" s="163"/>
      <c r="B39" s="139" t="s">
        <v>321</v>
      </c>
      <c r="C39" s="140">
        <f>SUM(J37:J38)</f>
        <v>0</v>
      </c>
      <c r="D39" s="140"/>
      <c r="E39" s="140"/>
      <c r="F39" s="140"/>
      <c r="G39" s="140"/>
      <c r="H39" s="140"/>
      <c r="I39" s="140"/>
      <c r="J39" s="140">
        <f>SUM(J37:J38)</f>
        <v>0</v>
      </c>
      <c r="K39" s="126"/>
      <c r="L39" s="126"/>
      <c r="M39" s="126"/>
      <c r="N39" s="126"/>
    </row>
  </sheetData>
  <sheetProtection selectLockedCells="1" selectUnlockedCells="1"/>
  <mergeCells count="38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B35"/>
    <mergeCell ref="C35:J35"/>
    <mergeCell ref="A37:A38"/>
    <mergeCell ref="B37:B38"/>
    <mergeCell ref="C39:J39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15</v>
      </c>
      <c r="B5" s="182">
        <f>'Titulní list'!B214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1501</v>
      </c>
      <c r="B7" s="183">
        <f>'Titulní list'!B215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0" ht="17.25" customHeight="1">
      <c r="A11" s="164">
        <v>1502</v>
      </c>
      <c r="B11" s="128">
        <f>'Titulní list'!B216</f>
        <v>0</v>
      </c>
      <c r="C11" s="136"/>
      <c r="D11" s="135"/>
      <c r="E11" s="135"/>
      <c r="F11" s="135"/>
      <c r="G11" s="135"/>
      <c r="H11" s="135"/>
      <c r="I11" s="135"/>
      <c r="J11" s="137"/>
    </row>
    <row r="12" spans="1:10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1503</v>
      </c>
      <c r="B15" s="183">
        <f>'Titulní list'!B217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83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1504</v>
      </c>
      <c r="B19" s="183">
        <f>'Titulní list'!B218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83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1505</v>
      </c>
      <c r="B23" s="183">
        <f>'Titulní list'!B219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1506</v>
      </c>
      <c r="B27" s="183">
        <f>'Titulní list'!B220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0">
        <f>SUM(J27:J28)</f>
        <v>0</v>
      </c>
      <c r="D29" s="140"/>
      <c r="E29" s="140"/>
      <c r="F29" s="140"/>
      <c r="G29" s="140"/>
      <c r="H29" s="140"/>
      <c r="I29" s="140"/>
      <c r="J29" s="140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1507</v>
      </c>
      <c r="B31" s="183">
        <f>'Titulní list'!B221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ht="17.25" customHeight="1"/>
    <row r="35" spans="1:10" s="184" customFormat="1" ht="22.5" customHeight="1">
      <c r="A35" s="171" t="s">
        <v>36</v>
      </c>
      <c r="B35" s="171"/>
      <c r="C35" s="150">
        <f>SUM(C25+C21+C17+C9+CC313+C29+C33)</f>
        <v>0</v>
      </c>
      <c r="D35" s="150"/>
      <c r="E35" s="150"/>
      <c r="F35" s="150"/>
      <c r="G35" s="150"/>
      <c r="H35" s="150"/>
      <c r="I35" s="150"/>
      <c r="J35" s="150"/>
    </row>
    <row r="36" ht="17.25" customHeight="1"/>
    <row r="37" spans="1:10" ht="17.25" customHeight="1">
      <c r="A37" s="164">
        <v>1508</v>
      </c>
      <c r="B37" s="183">
        <f>'Titulní list'!B222</f>
        <v>0</v>
      </c>
      <c r="C37" s="136"/>
      <c r="D37" s="135"/>
      <c r="E37" s="135"/>
      <c r="F37" s="135"/>
      <c r="G37" s="135"/>
      <c r="H37" s="135"/>
      <c r="I37" s="165"/>
      <c r="J37" s="137"/>
    </row>
    <row r="38" spans="1:10" ht="17.25" customHeight="1">
      <c r="A38" s="164"/>
      <c r="B38" s="183"/>
      <c r="C38" s="136"/>
      <c r="D38" s="135"/>
      <c r="E38" s="135"/>
      <c r="F38" s="135"/>
      <c r="G38" s="135"/>
      <c r="H38" s="135"/>
      <c r="I38" s="165"/>
      <c r="J38" s="137"/>
    </row>
    <row r="39" spans="1:14" ht="17.25" customHeight="1">
      <c r="A39" s="163"/>
      <c r="B39" s="139" t="s">
        <v>321</v>
      </c>
      <c r="C39" s="140">
        <f>SUM(J37:J38)</f>
        <v>0</v>
      </c>
      <c r="D39" s="140"/>
      <c r="E39" s="140"/>
      <c r="F39" s="140"/>
      <c r="G39" s="140"/>
      <c r="H39" s="140"/>
      <c r="I39" s="140"/>
      <c r="J39" s="140">
        <f>SUM(J37:J38)</f>
        <v>0</v>
      </c>
      <c r="K39" s="126"/>
      <c r="L39" s="126"/>
      <c r="M39" s="126"/>
      <c r="N39" s="126"/>
    </row>
  </sheetData>
  <sheetProtection selectLockedCells="1" selectUnlockedCells="1"/>
  <mergeCells count="38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B35"/>
    <mergeCell ref="C35:J35"/>
    <mergeCell ref="A37:A38"/>
    <mergeCell ref="B37:B38"/>
    <mergeCell ref="C39:J39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16</v>
      </c>
      <c r="B5" s="182">
        <f>'Titulní list'!B226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1601</v>
      </c>
      <c r="B7" s="183">
        <f>'Titulní list'!B239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0" ht="17.25" customHeight="1">
      <c r="A11" s="164">
        <v>1602</v>
      </c>
      <c r="B11" s="183">
        <f>'Titulní list'!B227</f>
        <v>0</v>
      </c>
      <c r="C11" s="136"/>
      <c r="D11" s="135"/>
      <c r="E11" s="135"/>
      <c r="F11" s="135"/>
      <c r="G11" s="135"/>
      <c r="H11" s="135"/>
      <c r="I11" s="135"/>
      <c r="J11" s="137"/>
    </row>
    <row r="12" spans="1:10" ht="17.25" customHeight="1">
      <c r="A12" s="164"/>
      <c r="B12" s="183"/>
      <c r="C12" s="136"/>
      <c r="D12" s="135"/>
      <c r="E12" s="135"/>
      <c r="F12" s="135"/>
      <c r="G12" s="135"/>
      <c r="H12" s="135"/>
      <c r="I12" s="135"/>
      <c r="J12" s="137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1603</v>
      </c>
      <c r="B15" s="183">
        <f>'Titulní list'!B228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83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1604</v>
      </c>
      <c r="B19" s="183">
        <f>'Titulní list'!B229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83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1605</v>
      </c>
      <c r="B23" s="183">
        <f>'Titulní list'!B230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1606</v>
      </c>
      <c r="B27" s="183">
        <f>'Titulní list'!B231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1607</v>
      </c>
      <c r="B31" s="183">
        <f>'Titulní list'!B232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1608</v>
      </c>
      <c r="B35" s="183">
        <f>'Titulní list'!B233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83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9" customHeight="1">
      <c r="A38" s="154"/>
      <c r="B38" s="126"/>
      <c r="C38" s="141"/>
      <c r="D38" s="126"/>
      <c r="E38" s="126"/>
      <c r="F38" s="126"/>
      <c r="G38" s="126"/>
      <c r="H38" s="126"/>
      <c r="I38" s="126"/>
      <c r="J38" s="144"/>
      <c r="K38" s="126"/>
      <c r="L38" s="126"/>
      <c r="M38" s="126"/>
      <c r="N38" s="126"/>
    </row>
    <row r="39" spans="1:10" ht="17.25" customHeight="1">
      <c r="A39" s="164">
        <v>1609</v>
      </c>
      <c r="B39" s="183">
        <f>'Titulní list'!B234</f>
        <v>0</v>
      </c>
      <c r="C39" s="136"/>
      <c r="D39" s="135"/>
      <c r="E39" s="135"/>
      <c r="F39" s="135"/>
      <c r="G39" s="135"/>
      <c r="H39" s="135"/>
      <c r="I39" s="135"/>
      <c r="J39" s="137"/>
    </row>
    <row r="40" spans="1:10" ht="17.25" customHeight="1">
      <c r="A40" s="164"/>
      <c r="B40" s="183"/>
      <c r="C40" s="136"/>
      <c r="D40" s="135"/>
      <c r="E40" s="135"/>
      <c r="F40" s="135"/>
      <c r="G40" s="135"/>
      <c r="H40" s="135"/>
      <c r="I40" s="135"/>
      <c r="J40" s="137"/>
    </row>
    <row r="41" spans="1:14" ht="17.25" customHeight="1">
      <c r="A41" s="163"/>
      <c r="B41" s="139" t="s">
        <v>321</v>
      </c>
      <c r="C41" s="143">
        <f>SUM(J39:J40)</f>
        <v>0</v>
      </c>
      <c r="D41" s="143"/>
      <c r="E41" s="143"/>
      <c r="F41" s="143"/>
      <c r="G41" s="143"/>
      <c r="H41" s="143"/>
      <c r="I41" s="143"/>
      <c r="J41" s="143">
        <f>SUM(J39:J40)</f>
        <v>0</v>
      </c>
      <c r="K41" s="126"/>
      <c r="L41" s="126"/>
      <c r="M41" s="126"/>
      <c r="N41" s="126"/>
    </row>
    <row r="42" spans="1:14" ht="9" customHeight="1">
      <c r="A42" s="154"/>
      <c r="B42" s="126"/>
      <c r="C42" s="141"/>
      <c r="D42" s="126"/>
      <c r="E42" s="126"/>
      <c r="F42" s="126"/>
      <c r="G42" s="126"/>
      <c r="H42" s="126"/>
      <c r="I42" s="126"/>
      <c r="J42" s="144"/>
      <c r="K42" s="126"/>
      <c r="L42" s="126"/>
      <c r="M42" s="126"/>
      <c r="N42" s="126"/>
    </row>
    <row r="43" spans="1:10" ht="17.25" customHeight="1">
      <c r="A43" s="164">
        <v>1610</v>
      </c>
      <c r="B43" s="183">
        <f>'Titulní list'!B235</f>
        <v>0</v>
      </c>
      <c r="C43" s="136"/>
      <c r="D43" s="135"/>
      <c r="E43" s="135"/>
      <c r="F43" s="135"/>
      <c r="G43" s="135"/>
      <c r="H43" s="135"/>
      <c r="I43" s="135"/>
      <c r="J43" s="137"/>
    </row>
    <row r="44" spans="1:10" ht="17.25" customHeight="1">
      <c r="A44" s="164"/>
      <c r="B44" s="183"/>
      <c r="C44" s="136"/>
      <c r="D44" s="135"/>
      <c r="E44" s="135"/>
      <c r="F44" s="135"/>
      <c r="G44" s="135"/>
      <c r="H44" s="135"/>
      <c r="I44" s="135"/>
      <c r="J44" s="137"/>
    </row>
    <row r="45" spans="1:14" ht="17.25" customHeight="1">
      <c r="A45" s="163"/>
      <c r="B45" s="139" t="s">
        <v>321</v>
      </c>
      <c r="C45" s="140">
        <f>SUM(J43:J44)</f>
        <v>0</v>
      </c>
      <c r="D45" s="140"/>
      <c r="E45" s="140"/>
      <c r="F45" s="140"/>
      <c r="G45" s="140"/>
      <c r="H45" s="140"/>
      <c r="I45" s="140"/>
      <c r="J45" s="140">
        <f>SUM(J43:J44)</f>
        <v>0</v>
      </c>
      <c r="K45" s="126"/>
      <c r="L45" s="126"/>
      <c r="M45" s="126"/>
      <c r="N45" s="126"/>
    </row>
    <row r="46" spans="1:14" ht="9" customHeight="1">
      <c r="A46" s="154"/>
      <c r="B46" s="126"/>
      <c r="C46" s="141"/>
      <c r="D46" s="126"/>
      <c r="E46" s="126"/>
      <c r="F46" s="126"/>
      <c r="G46" s="126"/>
      <c r="H46" s="126"/>
      <c r="I46" s="126"/>
      <c r="J46" s="144"/>
      <c r="K46" s="126"/>
      <c r="L46" s="126"/>
      <c r="M46" s="126"/>
      <c r="N46" s="126"/>
    </row>
    <row r="47" spans="1:10" ht="17.25" customHeight="1">
      <c r="A47" s="164">
        <v>1611</v>
      </c>
      <c r="B47" s="183">
        <f>'Titulní list'!B236</f>
        <v>0</v>
      </c>
      <c r="C47" s="136"/>
      <c r="D47" s="135"/>
      <c r="E47" s="135"/>
      <c r="F47" s="135"/>
      <c r="G47" s="135"/>
      <c r="H47" s="135"/>
      <c r="I47" s="135"/>
      <c r="J47" s="137"/>
    </row>
    <row r="48" spans="1:10" ht="17.25" customHeight="1">
      <c r="A48" s="164"/>
      <c r="B48" s="183"/>
      <c r="C48" s="136"/>
      <c r="D48" s="135"/>
      <c r="E48" s="135"/>
      <c r="F48" s="135"/>
      <c r="G48" s="135"/>
      <c r="H48" s="135"/>
      <c r="I48" s="135"/>
      <c r="J48" s="137"/>
    </row>
    <row r="49" spans="1:14" ht="17.25" customHeight="1">
      <c r="A49" s="163"/>
      <c r="B49" s="139" t="s">
        <v>321</v>
      </c>
      <c r="C49" s="140">
        <f>SUM(J47:J48)</f>
        <v>0</v>
      </c>
      <c r="D49" s="140"/>
      <c r="E49" s="140"/>
      <c r="F49" s="140"/>
      <c r="G49" s="140"/>
      <c r="H49" s="140"/>
      <c r="I49" s="140"/>
      <c r="J49" s="140">
        <f>SUM(J47:J48)</f>
        <v>0</v>
      </c>
      <c r="K49" s="126"/>
      <c r="L49" s="126"/>
      <c r="M49" s="126"/>
      <c r="N49" s="126"/>
    </row>
    <row r="50" spans="1:14" ht="9" customHeight="1">
      <c r="A50" s="154"/>
      <c r="B50" s="126"/>
      <c r="C50" s="141"/>
      <c r="D50" s="126"/>
      <c r="E50" s="126"/>
      <c r="F50" s="126"/>
      <c r="G50" s="126"/>
      <c r="H50" s="126"/>
      <c r="I50" s="126"/>
      <c r="J50" s="144"/>
      <c r="K50" s="126"/>
      <c r="L50" s="126"/>
      <c r="M50" s="126"/>
      <c r="N50" s="126"/>
    </row>
    <row r="51" spans="1:10" ht="17.25" customHeight="1">
      <c r="A51" s="164">
        <v>1612</v>
      </c>
      <c r="B51" s="183">
        <f>'Titulní list'!B237</f>
        <v>0</v>
      </c>
      <c r="C51" s="136"/>
      <c r="D51" s="135"/>
      <c r="E51" s="135"/>
      <c r="F51" s="135"/>
      <c r="G51" s="135"/>
      <c r="H51" s="135"/>
      <c r="I51" s="135"/>
      <c r="J51" s="137"/>
    </row>
    <row r="52" spans="1:10" ht="17.25" customHeight="1">
      <c r="A52" s="164"/>
      <c r="B52" s="183"/>
      <c r="C52" s="136"/>
      <c r="D52" s="135"/>
      <c r="E52" s="135"/>
      <c r="F52" s="135"/>
      <c r="G52" s="135"/>
      <c r="H52" s="135"/>
      <c r="I52" s="135"/>
      <c r="J52" s="137"/>
    </row>
    <row r="53" spans="1:14" ht="17.25" customHeight="1">
      <c r="A53" s="163"/>
      <c r="B53" s="139" t="s">
        <v>321</v>
      </c>
      <c r="C53" s="140">
        <f>SUM(J51:J52)</f>
        <v>0</v>
      </c>
      <c r="D53" s="140"/>
      <c r="E53" s="140"/>
      <c r="F53" s="140"/>
      <c r="G53" s="140"/>
      <c r="H53" s="140"/>
      <c r="I53" s="140"/>
      <c r="J53" s="140">
        <f>SUM(J51:J52)</f>
        <v>0</v>
      </c>
      <c r="K53" s="126"/>
      <c r="L53" s="126"/>
      <c r="M53" s="126"/>
      <c r="N53" s="126"/>
    </row>
    <row r="54" ht="17.25" customHeight="1"/>
    <row r="55" spans="1:10" s="184" customFormat="1" ht="22.5" customHeight="1">
      <c r="A55" s="171" t="s">
        <v>36</v>
      </c>
      <c r="B55" s="171"/>
      <c r="C55" s="172">
        <f>SUM(C49+C45+C41+C37+C33+C29+C25+C21+C17+C13+C9+C53)</f>
        <v>0</v>
      </c>
      <c r="D55" s="172"/>
      <c r="E55" s="172"/>
      <c r="F55" s="172"/>
      <c r="G55" s="172"/>
      <c r="H55" s="172"/>
      <c r="I55" s="172"/>
      <c r="J55" s="172"/>
    </row>
    <row r="56" ht="17.25" customHeight="1"/>
    <row r="57" spans="1:10" ht="17.25" customHeight="1">
      <c r="A57" s="164">
        <v>1613</v>
      </c>
      <c r="B57" s="183">
        <f>'Titulní list'!B238</f>
        <v>0</v>
      </c>
      <c r="C57" s="136"/>
      <c r="D57" s="135"/>
      <c r="E57" s="135"/>
      <c r="F57" s="135"/>
      <c r="G57" s="135"/>
      <c r="H57" s="135"/>
      <c r="I57" s="165"/>
      <c r="J57" s="137"/>
    </row>
    <row r="58" spans="1:10" ht="17.25" customHeight="1">
      <c r="A58" s="164"/>
      <c r="B58" s="183"/>
      <c r="C58" s="136"/>
      <c r="D58" s="135"/>
      <c r="E58" s="135"/>
      <c r="F58" s="135"/>
      <c r="G58" s="135"/>
      <c r="H58" s="135"/>
      <c r="I58" s="165"/>
      <c r="J58" s="137"/>
    </row>
    <row r="59" spans="1:14" ht="17.25" customHeight="1">
      <c r="A59" s="163"/>
      <c r="B59" s="139" t="s">
        <v>321</v>
      </c>
      <c r="C59" s="140">
        <f>SUM(J57:J58)</f>
        <v>0</v>
      </c>
      <c r="D59" s="140"/>
      <c r="E59" s="140"/>
      <c r="F59" s="140"/>
      <c r="G59" s="140"/>
      <c r="H59" s="140"/>
      <c r="I59" s="140"/>
      <c r="J59" s="140">
        <f>SUM(J57:J58)</f>
        <v>0</v>
      </c>
      <c r="K59" s="126"/>
      <c r="L59" s="126"/>
      <c r="M59" s="126"/>
      <c r="N59" s="126"/>
    </row>
  </sheetData>
  <sheetProtection selectLockedCells="1" selectUnlockedCells="1"/>
  <mergeCells count="53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B55"/>
    <mergeCell ref="C55:J55"/>
    <mergeCell ref="A57:A58"/>
    <mergeCell ref="B57:B58"/>
    <mergeCell ref="C59:J59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79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21" customHeight="1">
      <c r="A5" s="181">
        <v>17</v>
      </c>
      <c r="B5" s="182">
        <f>'Titulní list'!B241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21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1701</v>
      </c>
      <c r="B7" s="183">
        <f>'Titulní list'!B242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0" ht="17.25" customHeight="1">
      <c r="A11" s="164">
        <v>1702</v>
      </c>
      <c r="B11" s="183">
        <f>'Titulní list'!B243</f>
        <v>0</v>
      </c>
      <c r="C11" s="136"/>
      <c r="D11" s="135"/>
      <c r="E11" s="135"/>
      <c r="F11" s="135"/>
      <c r="G11" s="135"/>
      <c r="H11" s="135"/>
      <c r="I11" s="135"/>
      <c r="J11" s="137"/>
    </row>
    <row r="12" spans="1:10" ht="17.25" customHeight="1">
      <c r="A12" s="164"/>
      <c r="B12" s="183"/>
      <c r="C12" s="136"/>
      <c r="D12" s="135"/>
      <c r="E12" s="135"/>
      <c r="F12" s="135"/>
      <c r="G12" s="135"/>
      <c r="H12" s="135"/>
      <c r="I12" s="135"/>
      <c r="J12" s="137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1703</v>
      </c>
      <c r="B15" s="183">
        <f>'Titulní list'!B244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83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1704</v>
      </c>
      <c r="B19" s="183">
        <f>'Titulní list'!B245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83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1705</v>
      </c>
      <c r="B23" s="183">
        <f>'Titulní list'!B246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1706</v>
      </c>
      <c r="B27" s="183">
        <f>'Titulní list'!B247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1707</v>
      </c>
      <c r="B31" s="183">
        <f>'Titulní list'!B248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1708</v>
      </c>
      <c r="B35" s="183">
        <f>'Titulní list'!B249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83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9" customHeight="1">
      <c r="A38" s="154"/>
      <c r="B38" s="126"/>
      <c r="C38" s="141"/>
      <c r="D38" s="126"/>
      <c r="E38" s="126"/>
      <c r="F38" s="126"/>
      <c r="G38" s="126"/>
      <c r="H38" s="126"/>
      <c r="I38" s="126"/>
      <c r="J38" s="144"/>
      <c r="K38" s="126"/>
      <c r="L38" s="126"/>
      <c r="M38" s="126"/>
      <c r="N38" s="126"/>
    </row>
    <row r="39" spans="1:10" ht="17.25" customHeight="1">
      <c r="A39" s="164">
        <v>1709</v>
      </c>
      <c r="B39" s="183">
        <f>'Titulní list'!B250</f>
        <v>0</v>
      </c>
      <c r="C39" s="136"/>
      <c r="D39" s="135"/>
      <c r="E39" s="135"/>
      <c r="F39" s="135"/>
      <c r="G39" s="135"/>
      <c r="H39" s="135"/>
      <c r="I39" s="135"/>
      <c r="J39" s="137"/>
    </row>
    <row r="40" spans="1:10" ht="17.25" customHeight="1">
      <c r="A40" s="164"/>
      <c r="B40" s="183"/>
      <c r="C40" s="136"/>
      <c r="D40" s="135"/>
      <c r="E40" s="135"/>
      <c r="F40" s="135"/>
      <c r="G40" s="135"/>
      <c r="H40" s="135"/>
      <c r="I40" s="135"/>
      <c r="J40" s="137"/>
    </row>
    <row r="41" spans="1:14" ht="17.25" customHeight="1">
      <c r="A41" s="163"/>
      <c r="B41" s="139" t="s">
        <v>321</v>
      </c>
      <c r="C41" s="143">
        <f>SUM(J39:J40)</f>
        <v>0</v>
      </c>
      <c r="D41" s="143"/>
      <c r="E41" s="143"/>
      <c r="F41" s="143"/>
      <c r="G41" s="143"/>
      <c r="H41" s="143"/>
      <c r="I41" s="143"/>
      <c r="J41" s="143">
        <f>SUM(J39:J40)</f>
        <v>0</v>
      </c>
      <c r="K41" s="126"/>
      <c r="L41" s="126"/>
      <c r="M41" s="126"/>
      <c r="N41" s="126"/>
    </row>
    <row r="42" spans="1:14" ht="9" customHeight="1">
      <c r="A42" s="154"/>
      <c r="B42" s="126"/>
      <c r="C42" s="141"/>
      <c r="D42" s="126"/>
      <c r="E42" s="126"/>
      <c r="F42" s="126"/>
      <c r="G42" s="126"/>
      <c r="H42" s="126"/>
      <c r="I42" s="126"/>
      <c r="J42" s="144"/>
      <c r="K42" s="126"/>
      <c r="L42" s="126"/>
      <c r="M42" s="126"/>
      <c r="N42" s="126"/>
    </row>
    <row r="43" spans="1:10" ht="17.25" customHeight="1">
      <c r="A43" s="164">
        <v>1710</v>
      </c>
      <c r="B43" s="183">
        <f>'Titulní list'!B251</f>
        <v>0</v>
      </c>
      <c r="C43" s="136"/>
      <c r="D43" s="135"/>
      <c r="E43" s="135"/>
      <c r="F43" s="135"/>
      <c r="G43" s="135"/>
      <c r="H43" s="135"/>
      <c r="I43" s="135"/>
      <c r="J43" s="137"/>
    </row>
    <row r="44" spans="1:10" ht="17.25" customHeight="1">
      <c r="A44" s="164"/>
      <c r="B44" s="183"/>
      <c r="C44" s="136"/>
      <c r="D44" s="135"/>
      <c r="E44" s="135"/>
      <c r="F44" s="135"/>
      <c r="G44" s="135"/>
      <c r="H44" s="135"/>
      <c r="I44" s="135"/>
      <c r="J44" s="137"/>
    </row>
    <row r="45" spans="1:14" ht="17.25" customHeight="1">
      <c r="A45" s="163"/>
      <c r="B45" s="139" t="s">
        <v>321</v>
      </c>
      <c r="C45" s="140">
        <f>SUM(J43:J44)</f>
        <v>0</v>
      </c>
      <c r="D45" s="140"/>
      <c r="E45" s="140"/>
      <c r="F45" s="140"/>
      <c r="G45" s="140"/>
      <c r="H45" s="140"/>
      <c r="I45" s="140"/>
      <c r="J45" s="140">
        <f>SUM(J43:J44)</f>
        <v>0</v>
      </c>
      <c r="K45" s="126"/>
      <c r="L45" s="126"/>
      <c r="M45" s="126"/>
      <c r="N45" s="126"/>
    </row>
    <row r="46" spans="1:14" ht="9" customHeight="1">
      <c r="A46" s="154"/>
      <c r="B46" s="126"/>
      <c r="C46" s="141"/>
      <c r="D46" s="126"/>
      <c r="E46" s="126"/>
      <c r="F46" s="126"/>
      <c r="G46" s="126"/>
      <c r="H46" s="126"/>
      <c r="I46" s="126"/>
      <c r="J46" s="144"/>
      <c r="K46" s="126"/>
      <c r="L46" s="126"/>
      <c r="M46" s="126"/>
      <c r="N46" s="126"/>
    </row>
    <row r="47" spans="1:10" ht="17.25" customHeight="1">
      <c r="A47" s="164">
        <v>1711</v>
      </c>
      <c r="B47" s="183">
        <f>'Titulní list'!B252</f>
        <v>0</v>
      </c>
      <c r="C47" s="136"/>
      <c r="D47" s="135"/>
      <c r="E47" s="135"/>
      <c r="F47" s="135"/>
      <c r="G47" s="135"/>
      <c r="H47" s="135"/>
      <c r="I47" s="135"/>
      <c r="J47" s="137"/>
    </row>
    <row r="48" spans="1:10" ht="17.25" customHeight="1">
      <c r="A48" s="164"/>
      <c r="B48" s="183"/>
      <c r="C48" s="136"/>
      <c r="D48" s="135"/>
      <c r="E48" s="135"/>
      <c r="F48" s="135"/>
      <c r="G48" s="135"/>
      <c r="H48" s="135"/>
      <c r="I48" s="135"/>
      <c r="J48" s="137"/>
    </row>
    <row r="49" spans="1:14" ht="17.25" customHeight="1">
      <c r="A49" s="163"/>
      <c r="B49" s="139" t="s">
        <v>321</v>
      </c>
      <c r="C49" s="140">
        <f>SUM(J47:J48)</f>
        <v>0</v>
      </c>
      <c r="D49" s="140"/>
      <c r="E49" s="140"/>
      <c r="F49" s="140"/>
      <c r="G49" s="140"/>
      <c r="H49" s="140"/>
      <c r="I49" s="140"/>
      <c r="J49" s="140">
        <f>SUM(J47:J48)</f>
        <v>0</v>
      </c>
      <c r="K49" s="126"/>
      <c r="L49" s="126"/>
      <c r="M49" s="126"/>
      <c r="N49" s="126"/>
    </row>
    <row r="50" spans="1:14" ht="9" customHeight="1">
      <c r="A50" s="154"/>
      <c r="B50" s="126"/>
      <c r="C50" s="141"/>
      <c r="D50" s="126"/>
      <c r="E50" s="126"/>
      <c r="F50" s="126"/>
      <c r="G50" s="126"/>
      <c r="H50" s="126"/>
      <c r="I50" s="126"/>
      <c r="J50" s="144"/>
      <c r="K50" s="126"/>
      <c r="L50" s="126"/>
      <c r="M50" s="126"/>
      <c r="N50" s="126"/>
    </row>
    <row r="51" spans="1:10" ht="17.25" customHeight="1">
      <c r="A51" s="164">
        <v>1712</v>
      </c>
      <c r="B51" s="183">
        <f>'Titulní list'!B253</f>
        <v>0</v>
      </c>
      <c r="C51" s="136"/>
      <c r="D51" s="135"/>
      <c r="E51" s="135"/>
      <c r="F51" s="135"/>
      <c r="G51" s="135"/>
      <c r="H51" s="135"/>
      <c r="I51" s="135"/>
      <c r="J51" s="137"/>
    </row>
    <row r="52" spans="1:10" ht="17.25" customHeight="1">
      <c r="A52" s="164"/>
      <c r="B52" s="183"/>
      <c r="C52" s="136"/>
      <c r="D52" s="135"/>
      <c r="E52" s="135"/>
      <c r="F52" s="135"/>
      <c r="G52" s="135"/>
      <c r="H52" s="135"/>
      <c r="I52" s="135"/>
      <c r="J52" s="137"/>
    </row>
    <row r="53" spans="1:14" ht="17.25" customHeight="1">
      <c r="A53" s="163"/>
      <c r="B53" s="139" t="s">
        <v>321</v>
      </c>
      <c r="C53" s="140">
        <f>SUM(J51:J52)</f>
        <v>0</v>
      </c>
      <c r="D53" s="140"/>
      <c r="E53" s="140"/>
      <c r="F53" s="140"/>
      <c r="G53" s="140"/>
      <c r="H53" s="140"/>
      <c r="I53" s="140"/>
      <c r="J53" s="140">
        <f>SUM(J51:J52)</f>
        <v>0</v>
      </c>
      <c r="K53" s="126"/>
      <c r="L53" s="126"/>
      <c r="M53" s="126"/>
      <c r="N53" s="126"/>
    </row>
    <row r="54" spans="1:14" ht="9" customHeight="1">
      <c r="A54" s="154"/>
      <c r="B54" s="126"/>
      <c r="C54" s="141"/>
      <c r="D54" s="126"/>
      <c r="E54" s="126"/>
      <c r="F54" s="126"/>
      <c r="G54" s="126"/>
      <c r="H54" s="126"/>
      <c r="I54" s="126"/>
      <c r="J54" s="144"/>
      <c r="K54" s="126"/>
      <c r="L54" s="126"/>
      <c r="M54" s="126"/>
      <c r="N54" s="126"/>
    </row>
    <row r="55" spans="1:10" ht="17.25" customHeight="1">
      <c r="A55" s="164">
        <v>1713</v>
      </c>
      <c r="B55" s="183">
        <f>'Titulní list'!B254</f>
        <v>0</v>
      </c>
      <c r="C55" s="136"/>
      <c r="D55" s="135"/>
      <c r="E55" s="135"/>
      <c r="F55" s="135"/>
      <c r="G55" s="135"/>
      <c r="H55" s="135"/>
      <c r="I55" s="135"/>
      <c r="J55" s="137"/>
    </row>
    <row r="56" spans="1:10" ht="17.25" customHeight="1">
      <c r="A56" s="164"/>
      <c r="B56" s="183"/>
      <c r="C56" s="136"/>
      <c r="D56" s="135"/>
      <c r="E56" s="135"/>
      <c r="F56" s="135"/>
      <c r="G56" s="135"/>
      <c r="H56" s="135"/>
      <c r="I56" s="135"/>
      <c r="J56" s="137"/>
    </row>
    <row r="57" spans="1:14" ht="17.25" customHeight="1">
      <c r="A57" s="163"/>
      <c r="B57" s="139" t="s">
        <v>321</v>
      </c>
      <c r="C57" s="140">
        <f>SUM(J55:J56)</f>
        <v>0</v>
      </c>
      <c r="D57" s="140"/>
      <c r="E57" s="140"/>
      <c r="F57" s="140"/>
      <c r="G57" s="140"/>
      <c r="H57" s="140"/>
      <c r="I57" s="140"/>
      <c r="J57" s="140">
        <f>SUM(J55:J56)</f>
        <v>0</v>
      </c>
      <c r="K57" s="126"/>
      <c r="L57" s="126"/>
      <c r="M57" s="126"/>
      <c r="N57" s="126"/>
    </row>
    <row r="58" spans="1:14" ht="9" customHeight="1">
      <c r="A58" s="154"/>
      <c r="B58" s="126"/>
      <c r="C58" s="141"/>
      <c r="D58" s="126"/>
      <c r="E58" s="126"/>
      <c r="F58" s="126"/>
      <c r="G58" s="126"/>
      <c r="H58" s="126"/>
      <c r="I58" s="126"/>
      <c r="J58" s="144"/>
      <c r="K58" s="126"/>
      <c r="L58" s="126"/>
      <c r="M58" s="126"/>
      <c r="N58" s="126"/>
    </row>
    <row r="59" spans="1:10" ht="17.25" customHeight="1">
      <c r="A59" s="164">
        <v>1714</v>
      </c>
      <c r="B59" s="183">
        <f>'Titulní list'!B255</f>
        <v>0</v>
      </c>
      <c r="C59" s="136"/>
      <c r="D59" s="135"/>
      <c r="E59" s="135"/>
      <c r="F59" s="135"/>
      <c r="G59" s="135"/>
      <c r="H59" s="135"/>
      <c r="I59" s="135"/>
      <c r="J59" s="137"/>
    </row>
    <row r="60" spans="1:10" ht="17.25" customHeight="1">
      <c r="A60" s="164"/>
      <c r="B60" s="183"/>
      <c r="C60" s="136"/>
      <c r="D60" s="135"/>
      <c r="E60" s="135"/>
      <c r="F60" s="135"/>
      <c r="G60" s="135"/>
      <c r="H60" s="135"/>
      <c r="I60" s="135"/>
      <c r="J60" s="137"/>
    </row>
    <row r="61" spans="1:14" ht="17.25" customHeight="1">
      <c r="A61" s="163"/>
      <c r="B61" s="139" t="s">
        <v>321</v>
      </c>
      <c r="C61" s="140">
        <f>SUM(J59:J60)</f>
        <v>0</v>
      </c>
      <c r="D61" s="140"/>
      <c r="E61" s="140"/>
      <c r="F61" s="140"/>
      <c r="G61" s="140"/>
      <c r="H61" s="140"/>
      <c r="I61" s="140"/>
      <c r="J61" s="140">
        <f>SUM(J59:J60)</f>
        <v>0</v>
      </c>
      <c r="K61" s="126"/>
      <c r="L61" s="126"/>
      <c r="M61" s="126"/>
      <c r="N61" s="126"/>
    </row>
    <row r="62" spans="1:14" ht="9" customHeight="1">
      <c r="A62" s="154"/>
      <c r="B62" s="126"/>
      <c r="C62" s="141"/>
      <c r="D62" s="126"/>
      <c r="E62" s="126"/>
      <c r="F62" s="126"/>
      <c r="G62" s="126"/>
      <c r="H62" s="126"/>
      <c r="I62" s="126"/>
      <c r="J62" s="144"/>
      <c r="K62" s="126"/>
      <c r="L62" s="126"/>
      <c r="M62" s="126"/>
      <c r="N62" s="126"/>
    </row>
    <row r="63" spans="1:10" ht="17.25" customHeight="1">
      <c r="A63" s="164">
        <v>1715</v>
      </c>
      <c r="B63" s="183">
        <f>'Titulní list'!B256</f>
        <v>0</v>
      </c>
      <c r="C63" s="136"/>
      <c r="D63" s="135"/>
      <c r="E63" s="135"/>
      <c r="F63" s="135"/>
      <c r="G63" s="135"/>
      <c r="H63" s="135"/>
      <c r="I63" s="135"/>
      <c r="J63" s="137"/>
    </row>
    <row r="64" spans="1:10" ht="17.25" customHeight="1">
      <c r="A64" s="164"/>
      <c r="B64" s="183"/>
      <c r="C64" s="136"/>
      <c r="D64" s="135"/>
      <c r="E64" s="135"/>
      <c r="F64" s="135"/>
      <c r="G64" s="135"/>
      <c r="H64" s="135"/>
      <c r="I64" s="135"/>
      <c r="J64" s="137"/>
    </row>
    <row r="65" spans="1:14" ht="17.25" customHeight="1">
      <c r="A65" s="163"/>
      <c r="B65" s="139" t="s">
        <v>321</v>
      </c>
      <c r="C65" s="140">
        <f>SUM(J63:J64)</f>
        <v>0</v>
      </c>
      <c r="D65" s="140"/>
      <c r="E65" s="140"/>
      <c r="F65" s="140"/>
      <c r="G65" s="140"/>
      <c r="H65" s="140"/>
      <c r="I65" s="140"/>
      <c r="J65" s="140">
        <f>SUM(J63:J64)</f>
        <v>0</v>
      </c>
      <c r="K65" s="126"/>
      <c r="L65" s="126"/>
      <c r="M65" s="126"/>
      <c r="N65" s="126"/>
    </row>
    <row r="66" spans="1:14" ht="9" customHeight="1">
      <c r="A66" s="154"/>
      <c r="B66" s="126"/>
      <c r="C66" s="141"/>
      <c r="D66" s="126"/>
      <c r="E66" s="126"/>
      <c r="F66" s="126"/>
      <c r="G66" s="126"/>
      <c r="H66" s="126"/>
      <c r="I66" s="126"/>
      <c r="J66" s="144"/>
      <c r="K66" s="126"/>
      <c r="L66" s="126"/>
      <c r="M66" s="126"/>
      <c r="N66" s="126"/>
    </row>
    <row r="67" spans="1:10" ht="17.25" customHeight="1">
      <c r="A67" s="164">
        <v>1716</v>
      </c>
      <c r="B67" s="183">
        <f>'Titulní list'!B257</f>
        <v>0</v>
      </c>
      <c r="C67" s="136"/>
      <c r="D67" s="135"/>
      <c r="E67" s="135"/>
      <c r="F67" s="135"/>
      <c r="G67" s="135"/>
      <c r="H67" s="135"/>
      <c r="I67" s="135"/>
      <c r="J67" s="137"/>
    </row>
    <row r="68" spans="1:10" ht="17.25" customHeight="1">
      <c r="A68" s="164"/>
      <c r="B68" s="183"/>
      <c r="C68" s="136"/>
      <c r="D68" s="135"/>
      <c r="E68" s="135"/>
      <c r="F68" s="135"/>
      <c r="G68" s="135"/>
      <c r="H68" s="135"/>
      <c r="I68" s="135"/>
      <c r="J68" s="137"/>
    </row>
    <row r="69" spans="1:14" ht="17.25" customHeight="1">
      <c r="A69" s="163"/>
      <c r="B69" s="139" t="s">
        <v>321</v>
      </c>
      <c r="C69" s="140">
        <f>SUM(J67:J68)</f>
        <v>0</v>
      </c>
      <c r="D69" s="140"/>
      <c r="E69" s="140"/>
      <c r="F69" s="140"/>
      <c r="G69" s="140"/>
      <c r="H69" s="140"/>
      <c r="I69" s="140"/>
      <c r="J69" s="140">
        <f>SUM(J67:J68)</f>
        <v>0</v>
      </c>
      <c r="K69" s="126"/>
      <c r="L69" s="126"/>
      <c r="M69" s="126"/>
      <c r="N69" s="126"/>
    </row>
    <row r="70" spans="1:14" ht="9" customHeight="1">
      <c r="A70" s="154"/>
      <c r="B70" s="126"/>
      <c r="C70" s="141"/>
      <c r="D70" s="126"/>
      <c r="E70" s="126"/>
      <c r="F70" s="126"/>
      <c r="G70" s="126"/>
      <c r="H70" s="126"/>
      <c r="I70" s="126"/>
      <c r="J70" s="144"/>
      <c r="K70" s="126"/>
      <c r="L70" s="126"/>
      <c r="M70" s="126"/>
      <c r="N70" s="126"/>
    </row>
    <row r="71" spans="1:10" ht="17.25" customHeight="1">
      <c r="A71" s="164">
        <v>1717</v>
      </c>
      <c r="B71" s="183">
        <f>'Titulní list'!B258</f>
        <v>0</v>
      </c>
      <c r="C71" s="136"/>
      <c r="D71" s="135"/>
      <c r="E71" s="135"/>
      <c r="F71" s="135"/>
      <c r="G71" s="135"/>
      <c r="H71" s="135"/>
      <c r="I71" s="135"/>
      <c r="J71" s="137"/>
    </row>
    <row r="72" spans="1:10" ht="17.25" customHeight="1">
      <c r="A72" s="164"/>
      <c r="B72" s="183"/>
      <c r="C72" s="136"/>
      <c r="D72" s="135"/>
      <c r="E72" s="135"/>
      <c r="F72" s="135"/>
      <c r="G72" s="135"/>
      <c r="H72" s="135"/>
      <c r="I72" s="135"/>
      <c r="J72" s="137"/>
    </row>
    <row r="73" spans="1:14" ht="17.25" customHeight="1">
      <c r="A73" s="163"/>
      <c r="B73" s="139" t="s">
        <v>321</v>
      </c>
      <c r="C73" s="140">
        <f>SUM(J71:J72)</f>
        <v>0</v>
      </c>
      <c r="D73" s="140"/>
      <c r="E73" s="140"/>
      <c r="F73" s="140"/>
      <c r="G73" s="140"/>
      <c r="H73" s="140"/>
      <c r="I73" s="140"/>
      <c r="J73" s="140">
        <f>SUM(J71:J72)</f>
        <v>0</v>
      </c>
      <c r="K73" s="126"/>
      <c r="L73" s="126"/>
      <c r="M73" s="126"/>
      <c r="N73" s="126"/>
    </row>
    <row r="74" ht="17.25" customHeight="1"/>
    <row r="75" spans="1:10" s="184" customFormat="1" ht="22.5" customHeight="1">
      <c r="A75" s="171" t="s">
        <v>36</v>
      </c>
      <c r="B75" s="171"/>
      <c r="C75" s="172">
        <f>SUM(C49+C45+C41+C37+C33+C29+C25+C21+C17+C13+C9+C53+C73+C69+C65+C61+C57)</f>
        <v>0</v>
      </c>
      <c r="D75" s="172"/>
      <c r="E75" s="172"/>
      <c r="F75" s="172"/>
      <c r="G75" s="172"/>
      <c r="H75" s="172"/>
      <c r="I75" s="172"/>
      <c r="J75" s="172"/>
    </row>
    <row r="76" ht="17.25" customHeight="1"/>
    <row r="77" spans="1:10" ht="17.25" customHeight="1">
      <c r="A77" s="164">
        <v>1718</v>
      </c>
      <c r="B77" s="183">
        <f>'Titulní list'!B259</f>
        <v>0</v>
      </c>
      <c r="C77" s="136"/>
      <c r="D77" s="135"/>
      <c r="E77" s="135"/>
      <c r="F77" s="135"/>
      <c r="G77" s="135"/>
      <c r="H77" s="135"/>
      <c r="I77" s="165"/>
      <c r="J77" s="137"/>
    </row>
    <row r="78" spans="1:10" ht="17.25" customHeight="1">
      <c r="A78" s="164"/>
      <c r="B78" s="183"/>
      <c r="C78" s="136"/>
      <c r="D78" s="135"/>
      <c r="E78" s="135"/>
      <c r="F78" s="135"/>
      <c r="G78" s="135"/>
      <c r="H78" s="135"/>
      <c r="I78" s="165"/>
      <c r="J78" s="137"/>
    </row>
    <row r="79" spans="1:14" ht="17.25" customHeight="1">
      <c r="A79" s="163"/>
      <c r="B79" s="139" t="s">
        <v>321</v>
      </c>
      <c r="C79" s="140">
        <f>SUM(J77:J78)</f>
        <v>0</v>
      </c>
      <c r="D79" s="140"/>
      <c r="E79" s="140"/>
      <c r="F79" s="140"/>
      <c r="G79" s="140"/>
      <c r="H79" s="140"/>
      <c r="I79" s="140"/>
      <c r="J79" s="140">
        <f>SUM(J77:J78)</f>
        <v>0</v>
      </c>
      <c r="K79" s="126"/>
      <c r="L79" s="126"/>
      <c r="M79" s="126"/>
      <c r="N79" s="126"/>
    </row>
  </sheetData>
  <sheetProtection selectLockedCells="1" selectUnlockedCells="1"/>
  <mergeCells count="68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A68"/>
    <mergeCell ref="B67:B68"/>
    <mergeCell ref="C69:J69"/>
    <mergeCell ref="A71:A72"/>
    <mergeCell ref="B71:B72"/>
    <mergeCell ref="C73:J73"/>
    <mergeCell ref="A75:B75"/>
    <mergeCell ref="C75:J75"/>
    <mergeCell ref="A77:A78"/>
    <mergeCell ref="B77:B78"/>
    <mergeCell ref="C79:J79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18</v>
      </c>
      <c r="B5" s="182">
        <f>'Titulní list'!B262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1801</v>
      </c>
      <c r="B7" s="183">
        <f>'Titulní list'!B263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1802</v>
      </c>
      <c r="B11" s="128">
        <f>'Titulní list'!B264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1803</v>
      </c>
      <c r="B15" s="128">
        <f>'Titulní list'!B265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1804</v>
      </c>
      <c r="B19" s="183">
        <f>'Titulní list'!B266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83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1805</v>
      </c>
      <c r="B23" s="183">
        <f>'Titulní list'!B267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1806</v>
      </c>
      <c r="B27" s="183">
        <f>'Titulní list'!B268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1807</v>
      </c>
      <c r="B31" s="183">
        <f>'Titulní list'!B269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1808</v>
      </c>
      <c r="B35" s="183">
        <f>'Titulní list'!B270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83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9" customHeight="1">
      <c r="A38" s="154"/>
      <c r="B38" s="126"/>
      <c r="C38" s="141"/>
      <c r="D38" s="126"/>
      <c r="E38" s="126"/>
      <c r="F38" s="126"/>
      <c r="G38" s="126"/>
      <c r="H38" s="126"/>
      <c r="I38" s="126"/>
      <c r="J38" s="144"/>
      <c r="K38" s="126"/>
      <c r="L38" s="126"/>
      <c r="M38" s="126"/>
      <c r="N38" s="126"/>
    </row>
    <row r="39" spans="1:10" ht="17.25" customHeight="1">
      <c r="A39" s="164">
        <v>1809</v>
      </c>
      <c r="B39" s="183">
        <f>'Titulní list'!B271</f>
        <v>0</v>
      </c>
      <c r="C39" s="136"/>
      <c r="D39" s="135"/>
      <c r="E39" s="135"/>
      <c r="F39" s="135"/>
      <c r="G39" s="135"/>
      <c r="H39" s="135"/>
      <c r="I39" s="135"/>
      <c r="J39" s="137"/>
    </row>
    <row r="40" spans="1:10" ht="17.25" customHeight="1">
      <c r="A40" s="164"/>
      <c r="B40" s="183"/>
      <c r="C40" s="136"/>
      <c r="D40" s="135"/>
      <c r="E40" s="135"/>
      <c r="F40" s="135"/>
      <c r="G40" s="135"/>
      <c r="H40" s="135"/>
      <c r="I40" s="135"/>
      <c r="J40" s="137"/>
    </row>
    <row r="41" spans="1:14" ht="17.25" customHeight="1">
      <c r="A41" s="163"/>
      <c r="B41" s="139" t="s">
        <v>321</v>
      </c>
      <c r="C41" s="140">
        <f>SUM(J39:J40)</f>
        <v>0</v>
      </c>
      <c r="D41" s="140"/>
      <c r="E41" s="140"/>
      <c r="F41" s="140"/>
      <c r="G41" s="140"/>
      <c r="H41" s="140"/>
      <c r="I41" s="140"/>
      <c r="J41" s="140">
        <f>SUM(J39:J40)</f>
        <v>0</v>
      </c>
      <c r="K41" s="126"/>
      <c r="L41" s="126"/>
      <c r="M41" s="126"/>
      <c r="N41" s="126"/>
    </row>
    <row r="42" ht="17.25" customHeight="1"/>
    <row r="43" spans="1:10" s="184" customFormat="1" ht="22.5" customHeight="1">
      <c r="A43" s="171" t="s">
        <v>36</v>
      </c>
      <c r="B43" s="171"/>
      <c r="C43" s="150">
        <f>SUM(C37+C33+C29+C25+C21+C17+C13+C9+C41)</f>
        <v>0</v>
      </c>
      <c r="D43" s="150"/>
      <c r="E43" s="150"/>
      <c r="F43" s="150"/>
      <c r="G43" s="150"/>
      <c r="H43" s="150"/>
      <c r="I43" s="150"/>
      <c r="J43" s="150"/>
    </row>
    <row r="44" ht="17.25" customHeight="1"/>
    <row r="45" spans="1:10" ht="17.25" customHeight="1">
      <c r="A45" s="164">
        <v>1810</v>
      </c>
      <c r="B45" s="183">
        <f>'Titulní list'!B272</f>
        <v>0</v>
      </c>
      <c r="C45" s="136"/>
      <c r="D45" s="135"/>
      <c r="E45" s="135"/>
      <c r="F45" s="135"/>
      <c r="G45" s="135"/>
      <c r="H45" s="135"/>
      <c r="I45" s="165"/>
      <c r="J45" s="137"/>
    </row>
    <row r="46" spans="1:10" ht="17.25" customHeight="1">
      <c r="A46" s="164"/>
      <c r="B46" s="183"/>
      <c r="C46" s="136"/>
      <c r="D46" s="135"/>
      <c r="E46" s="135"/>
      <c r="F46" s="135"/>
      <c r="G46" s="135"/>
      <c r="H46" s="135"/>
      <c r="I46" s="165"/>
      <c r="J46" s="137"/>
    </row>
    <row r="47" spans="1:14" ht="17.25" customHeight="1">
      <c r="A47" s="163"/>
      <c r="B47" s="139" t="s">
        <v>321</v>
      </c>
      <c r="C47" s="140">
        <f>SUM(J45:J46)</f>
        <v>0</v>
      </c>
      <c r="D47" s="140"/>
      <c r="E47" s="140"/>
      <c r="F47" s="140"/>
      <c r="G47" s="140"/>
      <c r="H47" s="140"/>
      <c r="I47" s="140"/>
      <c r="J47" s="140">
        <f>SUM(J45:J46)</f>
        <v>0</v>
      </c>
      <c r="K47" s="126"/>
      <c r="L47" s="126"/>
      <c r="M47" s="126"/>
      <c r="N47" s="126"/>
    </row>
  </sheetData>
  <sheetProtection selectLockedCells="1" selectUnlockedCells="1"/>
  <mergeCells count="44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B43"/>
    <mergeCell ref="C43:J43"/>
    <mergeCell ref="A45:A46"/>
    <mergeCell ref="B45:B46"/>
    <mergeCell ref="C47:J47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22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10.140625" style="122" customWidth="1"/>
    <col min="10" max="10" width="13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25" t="s">
        <v>332</v>
      </c>
      <c r="K1" s="126"/>
      <c r="L1" s="126"/>
      <c r="M1" s="126"/>
      <c r="N1" s="126"/>
    </row>
    <row r="2" spans="1:14" ht="17.25" customHeight="1">
      <c r="A2" s="127"/>
      <c r="K2" s="126"/>
      <c r="L2" s="126"/>
      <c r="M2" s="126"/>
      <c r="N2" s="126"/>
    </row>
    <row r="3" spans="1:10" ht="17.25" customHeight="1">
      <c r="A3" s="128" t="s">
        <v>3</v>
      </c>
      <c r="B3" s="128"/>
      <c r="C3" s="129">
        <f>IF('Titulní list'!C5=0," ",'Titulní list'!C5)</f>
        <v>0</v>
      </c>
      <c r="D3" s="129"/>
      <c r="E3" s="130"/>
      <c r="F3" s="126"/>
      <c r="J3" s="123"/>
    </row>
    <row r="4" spans="1:14" ht="27.75" customHeight="1">
      <c r="A4" s="126"/>
      <c r="K4" s="126"/>
      <c r="L4" s="126"/>
      <c r="M4" s="126"/>
      <c r="N4" s="126"/>
    </row>
    <row r="5" spans="1:14" ht="17.25" customHeight="1">
      <c r="A5" s="131">
        <v>1</v>
      </c>
      <c r="B5" s="132">
        <f>'Titulní list'!B14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26"/>
      <c r="L5" s="126"/>
      <c r="M5" s="126"/>
      <c r="N5" s="126"/>
    </row>
    <row r="6" spans="1:14" ht="17.25" customHeight="1">
      <c r="A6" s="131"/>
      <c r="B6" s="13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35" t="s">
        <v>341</v>
      </c>
      <c r="B7" s="128">
        <f>'Titulní list'!B15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35"/>
      <c r="B8" s="128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38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/>
      <c r="K9" s="126"/>
      <c r="L9" s="126"/>
      <c r="M9" s="126"/>
      <c r="N9" s="126"/>
    </row>
    <row r="10" spans="3:10" s="126" customFormat="1" ht="9" customHeight="1">
      <c r="C10" s="141"/>
      <c r="J10" s="142"/>
    </row>
    <row r="11" spans="1:14" ht="17.25" customHeight="1">
      <c r="A11" s="135" t="s">
        <v>342</v>
      </c>
      <c r="B11" s="128">
        <f>'Titulní list'!B16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35"/>
      <c r="B12" s="135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38"/>
      <c r="B13" s="139" t="s">
        <v>321</v>
      </c>
      <c r="C13" s="143">
        <f>SUM(J11:J12)</f>
        <v>0</v>
      </c>
      <c r="D13" s="143"/>
      <c r="E13" s="143"/>
      <c r="F13" s="143"/>
      <c r="G13" s="143"/>
      <c r="H13" s="143"/>
      <c r="I13" s="143"/>
      <c r="J13" s="143"/>
      <c r="K13" s="126"/>
      <c r="L13" s="126"/>
      <c r="M13" s="126"/>
      <c r="N13" s="126"/>
    </row>
    <row r="14" spans="3:10" ht="9" customHeight="1">
      <c r="C14" s="141"/>
      <c r="D14" s="126"/>
      <c r="E14" s="126"/>
      <c r="F14" s="126"/>
      <c r="G14" s="126"/>
      <c r="H14" s="126"/>
      <c r="I14" s="126"/>
      <c r="J14" s="144"/>
    </row>
    <row r="15" spans="1:10" ht="17.25" customHeight="1">
      <c r="A15" s="135" t="s">
        <v>343</v>
      </c>
      <c r="B15" s="145">
        <f>'Titulní list'!B18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35"/>
      <c r="B16" s="135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35"/>
      <c r="B17" s="139" t="s">
        <v>321</v>
      </c>
      <c r="C17" s="137">
        <f>SUM(J15:J16)</f>
        <v>0</v>
      </c>
      <c r="D17" s="137"/>
      <c r="E17" s="137"/>
      <c r="F17" s="137"/>
      <c r="G17" s="137"/>
      <c r="H17" s="137"/>
      <c r="I17" s="137"/>
      <c r="J17" s="137"/>
      <c r="K17" s="126"/>
      <c r="L17" s="126"/>
      <c r="M17" s="126"/>
      <c r="N17" s="126"/>
    </row>
    <row r="18" spans="1:10" ht="9" customHeight="1">
      <c r="A18" s="146"/>
      <c r="B18" s="146"/>
      <c r="C18" s="147"/>
      <c r="D18" s="146"/>
      <c r="E18" s="146"/>
      <c r="F18" s="146"/>
      <c r="G18" s="146"/>
      <c r="H18" s="146"/>
      <c r="I18" s="146"/>
      <c r="J18" s="148"/>
    </row>
    <row r="19" spans="1:10" ht="17.25" customHeight="1">
      <c r="A19" s="135" t="s">
        <v>344</v>
      </c>
      <c r="B19" s="128">
        <f>'Titulní list'!B20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35"/>
      <c r="B20" s="135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38"/>
      <c r="B21" s="139" t="s">
        <v>321</v>
      </c>
      <c r="C21" s="143">
        <f>SUM(J19:J20)</f>
        <v>0</v>
      </c>
      <c r="D21" s="143"/>
      <c r="E21" s="143"/>
      <c r="F21" s="143"/>
      <c r="G21" s="143"/>
      <c r="H21" s="143"/>
      <c r="I21" s="143"/>
      <c r="J21" s="143"/>
      <c r="K21" s="126"/>
      <c r="L21" s="126"/>
      <c r="M21" s="126"/>
      <c r="N21" s="126"/>
    </row>
    <row r="22" spans="3:10" ht="9" customHeight="1">
      <c r="C22" s="141"/>
      <c r="D22" s="126"/>
      <c r="E22" s="126"/>
      <c r="F22" s="126"/>
      <c r="G22" s="126"/>
      <c r="H22" s="126"/>
      <c r="I22" s="126"/>
      <c r="J22" s="144"/>
    </row>
    <row r="23" spans="1:10" ht="17.25" customHeight="1">
      <c r="A23" s="135" t="s">
        <v>345</v>
      </c>
      <c r="B23" s="145">
        <f>'Titulní list'!B21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35"/>
      <c r="B24" s="135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35"/>
      <c r="B25" s="139" t="s">
        <v>321</v>
      </c>
      <c r="C25" s="137">
        <f>SUM(J23:J24)</f>
        <v>0</v>
      </c>
      <c r="D25" s="137"/>
      <c r="E25" s="137"/>
      <c r="F25" s="137"/>
      <c r="G25" s="137"/>
      <c r="H25" s="137"/>
      <c r="I25" s="137"/>
      <c r="J25" s="137"/>
      <c r="K25" s="126"/>
      <c r="L25" s="126"/>
      <c r="M25" s="126"/>
      <c r="N25" s="126"/>
    </row>
    <row r="26" spans="1:10" ht="9" customHeight="1">
      <c r="A26" s="146"/>
      <c r="B26" s="146"/>
      <c r="C26" s="147"/>
      <c r="D26" s="146"/>
      <c r="E26" s="146"/>
      <c r="F26" s="146"/>
      <c r="G26" s="146"/>
      <c r="H26" s="146"/>
      <c r="I26" s="146"/>
      <c r="J26" s="148"/>
    </row>
    <row r="27" spans="1:10" ht="17.25" customHeight="1">
      <c r="A27" s="135" t="s">
        <v>346</v>
      </c>
      <c r="B27" s="45">
        <f>'Titulní list'!B22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35"/>
      <c r="B28" s="135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35"/>
      <c r="B29" s="139" t="s">
        <v>321</v>
      </c>
      <c r="C29" s="137">
        <f>SUM(J27:J28)</f>
        <v>0</v>
      </c>
      <c r="D29" s="137"/>
      <c r="E29" s="137"/>
      <c r="F29" s="137"/>
      <c r="G29" s="137"/>
      <c r="H29" s="137"/>
      <c r="I29" s="137"/>
      <c r="J29" s="137"/>
      <c r="K29" s="126"/>
      <c r="L29" s="126"/>
      <c r="M29" s="126"/>
      <c r="N29" s="126"/>
    </row>
    <row r="30" spans="1:10" ht="9" customHeight="1">
      <c r="A30" s="146"/>
      <c r="B30" s="146"/>
      <c r="C30" s="147"/>
      <c r="D30" s="146"/>
      <c r="E30" s="146"/>
      <c r="F30" s="146"/>
      <c r="G30" s="146"/>
      <c r="H30" s="146"/>
      <c r="I30" s="146"/>
      <c r="J30" s="148"/>
    </row>
    <row r="31" spans="1:10" ht="17.25" customHeight="1">
      <c r="A31" s="135" t="s">
        <v>347</v>
      </c>
      <c r="B31" s="128">
        <f>'Titulní list'!B23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35"/>
      <c r="B32" s="135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35"/>
      <c r="B33" s="139" t="s">
        <v>321</v>
      </c>
      <c r="C33" s="137">
        <f>SUM(J31:J32)</f>
        <v>0</v>
      </c>
      <c r="D33" s="137"/>
      <c r="E33" s="137"/>
      <c r="F33" s="137"/>
      <c r="G33" s="137"/>
      <c r="H33" s="137"/>
      <c r="I33" s="137"/>
      <c r="J33" s="137"/>
      <c r="K33" s="126"/>
      <c r="L33" s="126"/>
      <c r="M33" s="126"/>
      <c r="N33" s="126"/>
    </row>
    <row r="34" spans="1:10" ht="9" customHeight="1">
      <c r="A34" s="146"/>
      <c r="B34" s="146"/>
      <c r="C34" s="147"/>
      <c r="D34" s="146"/>
      <c r="E34" s="146"/>
      <c r="F34" s="146"/>
      <c r="G34" s="146"/>
      <c r="H34" s="146"/>
      <c r="I34" s="146"/>
      <c r="J34" s="148"/>
    </row>
    <row r="35" spans="1:10" ht="17.25" customHeight="1">
      <c r="A35" s="135" t="s">
        <v>348</v>
      </c>
      <c r="B35" s="128">
        <f>'Titulní list'!B24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35"/>
      <c r="B36" s="135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38"/>
      <c r="B37" s="139" t="s">
        <v>321</v>
      </c>
      <c r="C37" s="143">
        <f>SUM(J35:J36)</f>
        <v>0</v>
      </c>
      <c r="D37" s="143"/>
      <c r="E37" s="143"/>
      <c r="F37" s="143"/>
      <c r="G37" s="143"/>
      <c r="H37" s="143"/>
      <c r="I37" s="143"/>
      <c r="J37" s="143"/>
      <c r="K37" s="126"/>
      <c r="L37" s="126"/>
      <c r="M37" s="126"/>
      <c r="N37" s="126"/>
    </row>
    <row r="38" spans="3:10" ht="9" customHeight="1">
      <c r="C38" s="141"/>
      <c r="D38" s="126"/>
      <c r="E38" s="126"/>
      <c r="F38" s="126"/>
      <c r="G38" s="126"/>
      <c r="H38" s="126"/>
      <c r="I38" s="126"/>
      <c r="J38" s="144"/>
    </row>
    <row r="39" spans="1:10" ht="17.25" customHeight="1">
      <c r="A39" s="135" t="s">
        <v>349</v>
      </c>
      <c r="B39" s="128">
        <f>'Titulní list'!B25</f>
        <v>0</v>
      </c>
      <c r="C39" s="136"/>
      <c r="D39" s="135"/>
      <c r="E39" s="135"/>
      <c r="F39" s="135"/>
      <c r="G39" s="135"/>
      <c r="H39" s="135"/>
      <c r="I39" s="135"/>
      <c r="J39" s="137"/>
    </row>
    <row r="40" spans="1:10" ht="17.25" customHeight="1">
      <c r="A40" s="135"/>
      <c r="B40" s="135"/>
      <c r="C40" s="136"/>
      <c r="D40" s="135"/>
      <c r="E40" s="135"/>
      <c r="F40" s="135"/>
      <c r="G40" s="135"/>
      <c r="H40" s="135"/>
      <c r="I40" s="135"/>
      <c r="J40" s="137"/>
    </row>
    <row r="41" spans="1:14" ht="17.25" customHeight="1">
      <c r="A41" s="135"/>
      <c r="B41" s="139" t="s">
        <v>321</v>
      </c>
      <c r="C41" s="137">
        <f>SUM(J39:J40)</f>
        <v>0</v>
      </c>
      <c r="D41" s="137"/>
      <c r="E41" s="137"/>
      <c r="F41" s="137"/>
      <c r="G41" s="137"/>
      <c r="H41" s="137"/>
      <c r="I41" s="137"/>
      <c r="J41" s="137"/>
      <c r="K41" s="126"/>
      <c r="L41" s="126"/>
      <c r="M41" s="126"/>
      <c r="N41" s="126"/>
    </row>
    <row r="42" spans="1:10" ht="9" customHeight="1">
      <c r="A42" s="146"/>
      <c r="B42" s="146"/>
      <c r="C42" s="147"/>
      <c r="D42" s="146"/>
      <c r="E42" s="146"/>
      <c r="F42" s="146"/>
      <c r="G42" s="146"/>
      <c r="H42" s="146"/>
      <c r="I42" s="146"/>
      <c r="J42" s="148"/>
    </row>
    <row r="43" spans="1:10" ht="17.25" customHeight="1">
      <c r="A43" s="135" t="s">
        <v>350</v>
      </c>
      <c r="B43" s="128">
        <f>'Titulní list'!B26</f>
        <v>0</v>
      </c>
      <c r="C43" s="136"/>
      <c r="D43" s="135"/>
      <c r="E43" s="135"/>
      <c r="F43" s="135"/>
      <c r="G43" s="135"/>
      <c r="H43" s="135"/>
      <c r="I43" s="135"/>
      <c r="J43" s="137"/>
    </row>
    <row r="44" spans="1:10" ht="17.25" customHeight="1">
      <c r="A44" s="135"/>
      <c r="B44" s="135"/>
      <c r="C44" s="136"/>
      <c r="D44" s="135"/>
      <c r="E44" s="135"/>
      <c r="F44" s="135"/>
      <c r="G44" s="135"/>
      <c r="H44" s="135"/>
      <c r="I44" s="135"/>
      <c r="J44" s="137"/>
    </row>
    <row r="45" spans="1:14" ht="17.25" customHeight="1">
      <c r="A45" s="138"/>
      <c r="B45" s="139" t="s">
        <v>321</v>
      </c>
      <c r="C45" s="143">
        <f>SUM(J43:J44)</f>
        <v>0</v>
      </c>
      <c r="D45" s="143"/>
      <c r="E45" s="143"/>
      <c r="F45" s="143"/>
      <c r="G45" s="143"/>
      <c r="H45" s="143"/>
      <c r="I45" s="143"/>
      <c r="J45" s="143"/>
      <c r="K45" s="126"/>
      <c r="L45" s="126"/>
      <c r="M45" s="126"/>
      <c r="N45" s="126"/>
    </row>
    <row r="46" spans="3:10" ht="9" customHeight="1">
      <c r="C46" s="141"/>
      <c r="D46" s="126"/>
      <c r="E46" s="126"/>
      <c r="F46" s="126"/>
      <c r="G46" s="126"/>
      <c r="H46" s="126"/>
      <c r="I46" s="126"/>
      <c r="J46" s="144"/>
    </row>
    <row r="47" spans="1:10" ht="17.25" customHeight="1">
      <c r="A47" s="135" t="s">
        <v>351</v>
      </c>
      <c r="B47" s="128">
        <f>'Titulní list'!B27</f>
        <v>0</v>
      </c>
      <c r="C47" s="136"/>
      <c r="D47" s="135"/>
      <c r="E47" s="135"/>
      <c r="F47" s="135"/>
      <c r="G47" s="135"/>
      <c r="H47" s="135"/>
      <c r="I47" s="135"/>
      <c r="J47" s="137"/>
    </row>
    <row r="48" spans="1:10" ht="17.25" customHeight="1">
      <c r="A48" s="135"/>
      <c r="B48" s="135"/>
      <c r="C48" s="136"/>
      <c r="D48" s="135"/>
      <c r="E48" s="135"/>
      <c r="F48" s="135"/>
      <c r="G48" s="135"/>
      <c r="H48" s="135"/>
      <c r="I48" s="135"/>
      <c r="J48" s="137"/>
    </row>
    <row r="49" spans="1:14" ht="17.25" customHeight="1">
      <c r="A49" s="138"/>
      <c r="B49" s="139" t="s">
        <v>321</v>
      </c>
      <c r="C49" s="143">
        <f>SUM(J47:J48)</f>
        <v>0</v>
      </c>
      <c r="D49" s="143"/>
      <c r="E49" s="143"/>
      <c r="F49" s="143"/>
      <c r="G49" s="143"/>
      <c r="H49" s="143"/>
      <c r="I49" s="143"/>
      <c r="J49" s="143"/>
      <c r="K49" s="126"/>
      <c r="L49" s="126"/>
      <c r="M49" s="126"/>
      <c r="N49" s="126"/>
    </row>
    <row r="50" ht="17.25" customHeight="1"/>
    <row r="51" spans="1:10" ht="22.5" customHeight="1">
      <c r="A51" s="149" t="s">
        <v>36</v>
      </c>
      <c r="B51" s="149"/>
      <c r="C51" s="150">
        <f>SUM(C49+C45+C41+C37+C33+C21+C17+C13+C9+C25+C29)</f>
        <v>0</v>
      </c>
      <c r="D51" s="150"/>
      <c r="E51" s="150"/>
      <c r="F51" s="150"/>
      <c r="G51" s="150"/>
      <c r="H51" s="150"/>
      <c r="I51" s="150"/>
      <c r="J51" s="150"/>
    </row>
  </sheetData>
  <sheetProtection selectLockedCells="1" selectUnlockedCells="1"/>
  <mergeCells count="47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B51"/>
    <mergeCell ref="C51:J51"/>
  </mergeCells>
  <printOptions horizontalCentered="1"/>
  <pageMargins left="0.7479166666666667" right="0.7479166666666667" top="0.7479166666666667" bottom="1.43819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ht="17.25" customHeight="1">
      <c r="A3" s="153" t="s">
        <v>3</v>
      </c>
      <c r="B3" s="153"/>
      <c r="C3" s="129">
        <f>IF('Titulní list'!C5=0," ",'Titulní list'!C5)</f>
        <v>0</v>
      </c>
      <c r="D3" s="129"/>
      <c r="E3" s="130"/>
      <c r="F3" s="126"/>
      <c r="J3" s="123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19</v>
      </c>
      <c r="B5" s="132">
        <f>'Titulní list'!B275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3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1901</v>
      </c>
      <c r="B7" s="128">
        <f>'Titulní list'!B276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28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1902</v>
      </c>
      <c r="B11" s="128">
        <f>'Titulní list'!B277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1903</v>
      </c>
      <c r="B15" s="128">
        <f>'Titulní list'!B278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1904</v>
      </c>
      <c r="B19" s="128">
        <f>'Titulní list'!B279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28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1905</v>
      </c>
      <c r="B23" s="128">
        <f>'Titulní list'!B280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28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1906</v>
      </c>
      <c r="B27" s="168">
        <f>'Titulní list'!B281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68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1907</v>
      </c>
      <c r="B31" s="169">
        <f>'Titulní list'!B282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69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1908</v>
      </c>
      <c r="B35" s="128">
        <f>'Titulní list'!B283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28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9" customHeight="1">
      <c r="A38" s="154"/>
      <c r="B38" s="126"/>
      <c r="C38" s="141"/>
      <c r="D38" s="126"/>
      <c r="E38" s="126"/>
      <c r="F38" s="126"/>
      <c r="G38" s="126"/>
      <c r="H38" s="126"/>
      <c r="I38" s="126"/>
      <c r="J38" s="144"/>
      <c r="K38" s="126"/>
      <c r="L38" s="126"/>
      <c r="M38" s="126"/>
      <c r="N38" s="126"/>
    </row>
    <row r="39" spans="1:10" ht="17.25" customHeight="1">
      <c r="A39" s="164">
        <v>1909</v>
      </c>
      <c r="B39" s="128">
        <f>'Titulní list'!B284</f>
        <v>0</v>
      </c>
      <c r="C39" s="136"/>
      <c r="D39" s="135"/>
      <c r="E39" s="135"/>
      <c r="F39" s="135"/>
      <c r="G39" s="135"/>
      <c r="H39" s="135"/>
      <c r="I39" s="135"/>
      <c r="J39" s="137"/>
    </row>
    <row r="40" spans="1:10" ht="17.25" customHeight="1">
      <c r="A40" s="164"/>
      <c r="B40" s="128"/>
      <c r="C40" s="136"/>
      <c r="D40" s="135"/>
      <c r="E40" s="135"/>
      <c r="F40" s="135"/>
      <c r="G40" s="135"/>
      <c r="H40" s="135"/>
      <c r="I40" s="135"/>
      <c r="J40" s="137"/>
    </row>
    <row r="41" spans="1:14" ht="17.25" customHeight="1">
      <c r="A41" s="163"/>
      <c r="B41" s="139" t="s">
        <v>321</v>
      </c>
      <c r="C41" s="140">
        <f>SUM(J39:J40)</f>
        <v>0</v>
      </c>
      <c r="D41" s="140"/>
      <c r="E41" s="140"/>
      <c r="F41" s="140"/>
      <c r="G41" s="140"/>
      <c r="H41" s="140"/>
      <c r="I41" s="140"/>
      <c r="J41" s="140">
        <f>SUM(J39:J40)</f>
        <v>0</v>
      </c>
      <c r="K41" s="126"/>
      <c r="L41" s="126"/>
      <c r="M41" s="126"/>
      <c r="N41" s="126"/>
    </row>
    <row r="42" spans="1:14" ht="9" customHeight="1">
      <c r="A42" s="154"/>
      <c r="B42" s="126"/>
      <c r="C42" s="141"/>
      <c r="D42" s="126"/>
      <c r="E42" s="126"/>
      <c r="F42" s="126"/>
      <c r="G42" s="126"/>
      <c r="H42" s="126"/>
      <c r="I42" s="126"/>
      <c r="J42" s="144"/>
      <c r="K42" s="126"/>
      <c r="L42" s="126"/>
      <c r="M42" s="126"/>
      <c r="N42" s="126"/>
    </row>
    <row r="43" spans="1:10" ht="17.25" customHeight="1">
      <c r="A43" s="164">
        <v>1910</v>
      </c>
      <c r="B43" s="128">
        <f>'Titulní list'!B285</f>
        <v>0</v>
      </c>
      <c r="C43" s="136"/>
      <c r="D43" s="135"/>
      <c r="E43" s="135"/>
      <c r="F43" s="135"/>
      <c r="G43" s="135"/>
      <c r="H43" s="135"/>
      <c r="I43" s="135"/>
      <c r="J43" s="137"/>
    </row>
    <row r="44" spans="1:10" ht="17.25" customHeight="1">
      <c r="A44" s="164"/>
      <c r="B44" s="128"/>
      <c r="C44" s="136"/>
      <c r="D44" s="135"/>
      <c r="E44" s="135"/>
      <c r="F44" s="135"/>
      <c r="G44" s="135"/>
      <c r="H44" s="135"/>
      <c r="I44" s="135"/>
      <c r="J44" s="137"/>
    </row>
    <row r="45" spans="1:14" ht="17.25" customHeight="1">
      <c r="A45" s="163"/>
      <c r="B45" s="139" t="s">
        <v>321</v>
      </c>
      <c r="C45" s="140">
        <f>SUM(J43:J44)</f>
        <v>0</v>
      </c>
      <c r="D45" s="140"/>
      <c r="E45" s="140"/>
      <c r="F45" s="140"/>
      <c r="G45" s="140"/>
      <c r="H45" s="140"/>
      <c r="I45" s="140"/>
      <c r="J45" s="140">
        <f>SUM(J43:J44)</f>
        <v>0</v>
      </c>
      <c r="K45" s="126"/>
      <c r="L45" s="126"/>
      <c r="M45" s="126"/>
      <c r="N45" s="126"/>
    </row>
    <row r="46" spans="1:14" ht="9" customHeight="1">
      <c r="A46" s="154"/>
      <c r="B46" s="126"/>
      <c r="C46" s="141"/>
      <c r="D46" s="126"/>
      <c r="E46" s="126"/>
      <c r="F46" s="126"/>
      <c r="G46" s="126"/>
      <c r="H46" s="126"/>
      <c r="I46" s="126"/>
      <c r="J46" s="144"/>
      <c r="K46" s="126"/>
      <c r="L46" s="126"/>
      <c r="M46" s="126"/>
      <c r="N46" s="126"/>
    </row>
    <row r="47" spans="1:10" ht="17.25" customHeight="1">
      <c r="A47" s="164">
        <v>1911</v>
      </c>
      <c r="B47" s="128">
        <f>'Titulní list'!B286</f>
        <v>0</v>
      </c>
      <c r="C47" s="136"/>
      <c r="D47" s="135"/>
      <c r="E47" s="135"/>
      <c r="F47" s="135"/>
      <c r="G47" s="135"/>
      <c r="H47" s="135"/>
      <c r="I47" s="135"/>
      <c r="J47" s="137"/>
    </row>
    <row r="48" spans="1:10" ht="17.25" customHeight="1">
      <c r="A48" s="164"/>
      <c r="B48" s="128"/>
      <c r="C48" s="136"/>
      <c r="D48" s="135"/>
      <c r="E48" s="135"/>
      <c r="F48" s="135"/>
      <c r="G48" s="135"/>
      <c r="H48" s="135"/>
      <c r="I48" s="135"/>
      <c r="J48" s="137"/>
    </row>
    <row r="49" spans="1:14" ht="17.25" customHeight="1">
      <c r="A49" s="163"/>
      <c r="B49" s="139" t="s">
        <v>321</v>
      </c>
      <c r="C49" s="140">
        <f>SUM(J47:J48)</f>
        <v>0</v>
      </c>
      <c r="D49" s="140"/>
      <c r="E49" s="140"/>
      <c r="F49" s="140"/>
      <c r="G49" s="140"/>
      <c r="H49" s="140"/>
      <c r="I49" s="140"/>
      <c r="J49" s="140">
        <f>SUM(J47:J48)</f>
        <v>0</v>
      </c>
      <c r="K49" s="126"/>
      <c r="L49" s="126"/>
      <c r="M49" s="126"/>
      <c r="N49" s="126"/>
    </row>
    <row r="50" spans="1:14" ht="9" customHeight="1">
      <c r="A50" s="154"/>
      <c r="B50" s="126"/>
      <c r="C50" s="141"/>
      <c r="D50" s="126"/>
      <c r="E50" s="126"/>
      <c r="F50" s="126"/>
      <c r="G50" s="126"/>
      <c r="H50" s="126"/>
      <c r="I50" s="126"/>
      <c r="J50" s="144"/>
      <c r="K50" s="126"/>
      <c r="L50" s="126"/>
      <c r="M50" s="126"/>
      <c r="N50" s="126"/>
    </row>
    <row r="51" spans="1:10" ht="17.25" customHeight="1">
      <c r="A51" s="164">
        <v>1912</v>
      </c>
      <c r="B51" s="128">
        <f>'Titulní list'!B287</f>
        <v>0</v>
      </c>
      <c r="C51" s="136"/>
      <c r="D51" s="135"/>
      <c r="E51" s="135"/>
      <c r="F51" s="135"/>
      <c r="G51" s="135"/>
      <c r="H51" s="135"/>
      <c r="I51" s="135"/>
      <c r="J51" s="137"/>
    </row>
    <row r="52" spans="1:10" ht="17.25" customHeight="1">
      <c r="A52" s="164"/>
      <c r="B52" s="128"/>
      <c r="C52" s="136"/>
      <c r="D52" s="135"/>
      <c r="E52" s="135"/>
      <c r="F52" s="135"/>
      <c r="G52" s="135"/>
      <c r="H52" s="135"/>
      <c r="I52" s="135"/>
      <c r="J52" s="137"/>
    </row>
    <row r="53" spans="1:14" ht="17.25" customHeight="1">
      <c r="A53" s="163"/>
      <c r="B53" s="139" t="s">
        <v>321</v>
      </c>
      <c r="C53" s="140">
        <f>SUM(J51:J52)</f>
        <v>0</v>
      </c>
      <c r="D53" s="140"/>
      <c r="E53" s="140"/>
      <c r="F53" s="140"/>
      <c r="G53" s="140"/>
      <c r="H53" s="140"/>
      <c r="I53" s="140"/>
      <c r="J53" s="140">
        <f>SUM(J51:J52)</f>
        <v>0</v>
      </c>
      <c r="K53" s="126"/>
      <c r="L53" s="126"/>
      <c r="M53" s="126"/>
      <c r="N53" s="126"/>
    </row>
    <row r="54" spans="1:14" ht="9" customHeight="1">
      <c r="A54" s="154"/>
      <c r="B54" s="126"/>
      <c r="C54" s="141"/>
      <c r="D54" s="126"/>
      <c r="E54" s="126"/>
      <c r="F54" s="126"/>
      <c r="G54" s="126"/>
      <c r="H54" s="126"/>
      <c r="I54" s="126"/>
      <c r="J54" s="144"/>
      <c r="K54" s="126"/>
      <c r="L54" s="126"/>
      <c r="M54" s="126"/>
      <c r="N54" s="126"/>
    </row>
    <row r="55" spans="1:10" ht="17.25" customHeight="1">
      <c r="A55" s="164">
        <v>1913</v>
      </c>
      <c r="B55" s="128">
        <f>'Titulní list'!B288</f>
        <v>0</v>
      </c>
      <c r="C55" s="136"/>
      <c r="D55" s="135"/>
      <c r="E55" s="135"/>
      <c r="F55" s="135"/>
      <c r="G55" s="135"/>
      <c r="H55" s="135"/>
      <c r="I55" s="135"/>
      <c r="J55" s="137"/>
    </row>
    <row r="56" spans="1:10" ht="17.25" customHeight="1">
      <c r="A56" s="164"/>
      <c r="B56" s="128"/>
      <c r="C56" s="136"/>
      <c r="D56" s="135"/>
      <c r="E56" s="135"/>
      <c r="F56" s="135"/>
      <c r="G56" s="135"/>
      <c r="H56" s="135"/>
      <c r="I56" s="135"/>
      <c r="J56" s="137"/>
    </row>
    <row r="57" spans="1:14" ht="17.25" customHeight="1">
      <c r="A57" s="163"/>
      <c r="B57" s="139" t="s">
        <v>321</v>
      </c>
      <c r="C57" s="140">
        <f>SUM(J55:J56)</f>
        <v>0</v>
      </c>
      <c r="D57" s="140"/>
      <c r="E57" s="140"/>
      <c r="F57" s="140"/>
      <c r="G57" s="140"/>
      <c r="H57" s="140"/>
      <c r="I57" s="140"/>
      <c r="J57" s="140">
        <f>SUM(J55:J56)</f>
        <v>0</v>
      </c>
      <c r="K57" s="126"/>
      <c r="L57" s="126"/>
      <c r="M57" s="126"/>
      <c r="N57" s="126"/>
    </row>
    <row r="58" ht="17.25" customHeight="1"/>
    <row r="59" spans="1:10" s="184" customFormat="1" ht="22.5" customHeight="1">
      <c r="A59" s="171" t="s">
        <v>36</v>
      </c>
      <c r="B59" s="171"/>
      <c r="C59" s="150">
        <f>SUM(C37+C33+C29+C25+C21+C17+C13+C9+C57+C53+C49+C45+C41)</f>
        <v>0</v>
      </c>
      <c r="D59" s="150"/>
      <c r="E59" s="150"/>
      <c r="F59" s="150"/>
      <c r="G59" s="150"/>
      <c r="H59" s="150"/>
      <c r="I59" s="150"/>
      <c r="J59" s="150"/>
    </row>
    <row r="60" ht="17.25" customHeight="1"/>
    <row r="61" spans="1:10" ht="17.25" customHeight="1">
      <c r="A61" s="164">
        <v>1914</v>
      </c>
      <c r="B61" s="183">
        <f>'Titulní list'!B289</f>
        <v>0</v>
      </c>
      <c r="C61" s="136"/>
      <c r="D61" s="135"/>
      <c r="E61" s="135"/>
      <c r="F61" s="135"/>
      <c r="G61" s="135"/>
      <c r="H61" s="135"/>
      <c r="I61" s="165"/>
      <c r="J61" s="137"/>
    </row>
    <row r="62" spans="1:10" ht="17.25" customHeight="1">
      <c r="A62" s="164"/>
      <c r="B62" s="183"/>
      <c r="C62" s="136"/>
      <c r="D62" s="135"/>
      <c r="E62" s="135"/>
      <c r="F62" s="135"/>
      <c r="G62" s="135"/>
      <c r="H62" s="135"/>
      <c r="I62" s="165"/>
      <c r="J62" s="137"/>
    </row>
    <row r="63" spans="1:14" ht="17.25" customHeight="1">
      <c r="A63" s="163"/>
      <c r="B63" s="139" t="s">
        <v>321</v>
      </c>
      <c r="C63" s="140">
        <f>SUM(J61:J62)</f>
        <v>0</v>
      </c>
      <c r="D63" s="140"/>
      <c r="E63" s="140"/>
      <c r="F63" s="140"/>
      <c r="G63" s="140"/>
      <c r="H63" s="140"/>
      <c r="I63" s="140"/>
      <c r="J63" s="140">
        <f>SUM(J61:J62)</f>
        <v>0</v>
      </c>
      <c r="K63" s="126"/>
      <c r="L63" s="126"/>
      <c r="M63" s="126"/>
      <c r="N63" s="126"/>
    </row>
  </sheetData>
  <sheetProtection selectLockedCells="1" selectUnlockedCells="1"/>
  <mergeCells count="56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B59"/>
    <mergeCell ref="C59:J59"/>
    <mergeCell ref="A61:A62"/>
    <mergeCell ref="B61:B62"/>
    <mergeCell ref="C63:J63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ht="17.25" customHeight="1">
      <c r="A3" s="153" t="s">
        <v>3</v>
      </c>
      <c r="B3" s="153"/>
      <c r="C3" s="129">
        <f>IF('Titulní list'!C5=0," ",'Titulní list'!C5)</f>
        <v>0</v>
      </c>
      <c r="D3" s="129"/>
      <c r="E3" s="130"/>
      <c r="F3" s="126"/>
      <c r="J3" s="123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20</v>
      </c>
      <c r="B5" s="132">
        <f>'Titulní list'!B292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3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2001</v>
      </c>
      <c r="B7" s="128">
        <f>'Titulní list'!B293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28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2002</v>
      </c>
      <c r="B11" s="128">
        <f>'Titulní list'!B294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2003</v>
      </c>
      <c r="B15" s="128">
        <f>'Titulní list'!B295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2004</v>
      </c>
      <c r="B19" s="128">
        <f>'Titulní list'!B296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28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2005</v>
      </c>
      <c r="B23" s="128">
        <f>'Titulní list'!B297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28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2006</v>
      </c>
      <c r="B27" s="168">
        <f>'Titulní list'!B298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68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2007</v>
      </c>
      <c r="B31" s="169">
        <f>'Titulní list'!B299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69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2008</v>
      </c>
      <c r="B35" s="128">
        <f>'Titulní list'!B300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28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9" customHeight="1">
      <c r="A38" s="154"/>
      <c r="B38" s="126"/>
      <c r="C38" s="141"/>
      <c r="D38" s="126"/>
      <c r="E38" s="126"/>
      <c r="F38" s="126"/>
      <c r="G38" s="126"/>
      <c r="H38" s="126"/>
      <c r="I38" s="126"/>
      <c r="J38" s="144"/>
      <c r="K38" s="126"/>
      <c r="L38" s="126"/>
      <c r="M38" s="126"/>
      <c r="N38" s="126"/>
    </row>
    <row r="39" spans="1:10" ht="17.25" customHeight="1">
      <c r="A39" s="164">
        <v>2009</v>
      </c>
      <c r="B39" s="128">
        <f>'Titulní list'!B301</f>
        <v>0</v>
      </c>
      <c r="C39" s="136"/>
      <c r="D39" s="135"/>
      <c r="E39" s="135"/>
      <c r="F39" s="135"/>
      <c r="G39" s="135"/>
      <c r="H39" s="135"/>
      <c r="I39" s="135"/>
      <c r="J39" s="137"/>
    </row>
    <row r="40" spans="1:10" ht="17.25" customHeight="1">
      <c r="A40" s="164"/>
      <c r="B40" s="128"/>
      <c r="C40" s="136"/>
      <c r="D40" s="135"/>
      <c r="E40" s="135"/>
      <c r="F40" s="135"/>
      <c r="G40" s="135"/>
      <c r="H40" s="135"/>
      <c r="I40" s="135"/>
      <c r="J40" s="137"/>
    </row>
    <row r="41" spans="1:14" ht="17.25" customHeight="1">
      <c r="A41" s="163"/>
      <c r="B41" s="139" t="s">
        <v>321</v>
      </c>
      <c r="C41" s="140">
        <f>SUM(J39:J40)</f>
        <v>0</v>
      </c>
      <c r="D41" s="140"/>
      <c r="E41" s="140"/>
      <c r="F41" s="140"/>
      <c r="G41" s="140"/>
      <c r="H41" s="140"/>
      <c r="I41" s="140"/>
      <c r="J41" s="140">
        <f>SUM(J39:J40)</f>
        <v>0</v>
      </c>
      <c r="K41" s="126"/>
      <c r="L41" s="126"/>
      <c r="M41" s="126"/>
      <c r="N41" s="126"/>
    </row>
    <row r="42" ht="17.25" customHeight="1"/>
    <row r="43" spans="1:10" s="184" customFormat="1" ht="22.5" customHeight="1">
      <c r="A43" s="171" t="s">
        <v>36</v>
      </c>
      <c r="B43" s="171"/>
      <c r="C43" s="150">
        <f>SUM(C37+C33+C29+C25+C21+C17+C13+C9+C41)</f>
        <v>0</v>
      </c>
      <c r="D43" s="150"/>
      <c r="E43" s="150"/>
      <c r="F43" s="150"/>
      <c r="G43" s="150"/>
      <c r="H43" s="150"/>
      <c r="I43" s="150"/>
      <c r="J43" s="150"/>
    </row>
    <row r="44" ht="17.25" customHeight="1"/>
    <row r="45" spans="1:10" ht="17.25" customHeight="1">
      <c r="A45" s="164">
        <v>2010</v>
      </c>
      <c r="B45" s="183">
        <f>'Titulní list'!B302</f>
        <v>0</v>
      </c>
      <c r="C45" s="136"/>
      <c r="D45" s="135"/>
      <c r="E45" s="135"/>
      <c r="F45" s="135"/>
      <c r="G45" s="135"/>
      <c r="H45" s="135"/>
      <c r="I45" s="165"/>
      <c r="J45" s="137"/>
    </row>
    <row r="46" spans="1:10" ht="17.25" customHeight="1">
      <c r="A46" s="164"/>
      <c r="B46" s="183"/>
      <c r="C46" s="136"/>
      <c r="D46" s="135"/>
      <c r="E46" s="135"/>
      <c r="F46" s="135"/>
      <c r="G46" s="135"/>
      <c r="H46" s="135"/>
      <c r="I46" s="165"/>
      <c r="J46" s="137"/>
    </row>
    <row r="47" spans="1:14" ht="17.25" customHeight="1">
      <c r="A47" s="163"/>
      <c r="B47" s="139" t="s">
        <v>321</v>
      </c>
      <c r="C47" s="140">
        <f>SUM(J45:J46)</f>
        <v>0</v>
      </c>
      <c r="D47" s="140"/>
      <c r="E47" s="140"/>
      <c r="F47" s="140"/>
      <c r="G47" s="140"/>
      <c r="H47" s="140"/>
      <c r="I47" s="140"/>
      <c r="J47" s="140">
        <f>SUM(J45:J46)</f>
        <v>0</v>
      </c>
      <c r="K47" s="126"/>
      <c r="L47" s="126"/>
      <c r="M47" s="126"/>
      <c r="N47" s="126"/>
    </row>
  </sheetData>
  <sheetProtection selectLockedCells="1" selectUnlockedCells="1"/>
  <mergeCells count="44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B43"/>
    <mergeCell ref="C43:J43"/>
    <mergeCell ref="A45:A46"/>
    <mergeCell ref="B45:B46"/>
    <mergeCell ref="C47:J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21" customHeight="1">
      <c r="A5" s="181">
        <v>21</v>
      </c>
      <c r="B5" s="182">
        <f>'Titulní list'!B305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21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2101</v>
      </c>
      <c r="B7" s="183">
        <f>'Titulní list'!B306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0" ht="17.25" customHeight="1">
      <c r="A11" s="164">
        <v>2102</v>
      </c>
      <c r="B11" s="183">
        <f>'Titulní list'!B307</f>
        <v>0</v>
      </c>
      <c r="C11" s="136"/>
      <c r="D11" s="135"/>
      <c r="E11" s="135"/>
      <c r="F11" s="135"/>
      <c r="G11" s="135"/>
      <c r="H11" s="135"/>
      <c r="I11" s="135"/>
      <c r="J11" s="137"/>
    </row>
    <row r="12" spans="1:10" ht="17.25" customHeight="1">
      <c r="A12" s="164"/>
      <c r="B12" s="183"/>
      <c r="C12" s="136"/>
      <c r="D12" s="135"/>
      <c r="E12" s="135"/>
      <c r="F12" s="135"/>
      <c r="G12" s="135"/>
      <c r="H12" s="135"/>
      <c r="I12" s="135"/>
      <c r="J12" s="137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2103</v>
      </c>
      <c r="B15" s="183">
        <f>'Titulní list'!B308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83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2104</v>
      </c>
      <c r="B19" s="183">
        <f>'Titulní list'!B309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83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2105</v>
      </c>
      <c r="B23" s="183">
        <f>'Titulní list'!B310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2106</v>
      </c>
      <c r="B27" s="183">
        <f>'Titulní list'!B311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2107</v>
      </c>
      <c r="B31" s="183">
        <f>'Titulní list'!B312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2108</v>
      </c>
      <c r="B35" s="183">
        <f>'Titulní list'!B313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83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9" customHeight="1">
      <c r="A38" s="154"/>
      <c r="B38" s="126"/>
      <c r="C38" s="141"/>
      <c r="D38" s="126"/>
      <c r="E38" s="126"/>
      <c r="F38" s="126"/>
      <c r="G38" s="126"/>
      <c r="H38" s="126"/>
      <c r="I38" s="126"/>
      <c r="J38" s="144"/>
      <c r="K38" s="126"/>
      <c r="L38" s="126"/>
      <c r="M38" s="126"/>
      <c r="N38" s="126"/>
    </row>
    <row r="39" spans="1:10" ht="17.25" customHeight="1">
      <c r="A39" s="164">
        <v>2109</v>
      </c>
      <c r="B39" s="183">
        <f>'Titulní list'!B314</f>
        <v>0</v>
      </c>
      <c r="C39" s="136"/>
      <c r="D39" s="135"/>
      <c r="E39" s="135"/>
      <c r="F39" s="135"/>
      <c r="G39" s="135"/>
      <c r="H39" s="135"/>
      <c r="I39" s="135"/>
      <c r="J39" s="137"/>
    </row>
    <row r="40" spans="1:10" ht="17.25" customHeight="1">
      <c r="A40" s="164"/>
      <c r="B40" s="183"/>
      <c r="C40" s="136"/>
      <c r="D40" s="135"/>
      <c r="E40" s="135"/>
      <c r="F40" s="135"/>
      <c r="G40" s="135"/>
      <c r="H40" s="135"/>
      <c r="I40" s="135"/>
      <c r="J40" s="137"/>
    </row>
    <row r="41" spans="1:14" ht="17.25" customHeight="1">
      <c r="A41" s="163"/>
      <c r="B41" s="139" t="s">
        <v>321</v>
      </c>
      <c r="C41" s="143">
        <f>SUM(J39:J40)</f>
        <v>0</v>
      </c>
      <c r="D41" s="143"/>
      <c r="E41" s="143"/>
      <c r="F41" s="143"/>
      <c r="G41" s="143"/>
      <c r="H41" s="143"/>
      <c r="I41" s="143"/>
      <c r="J41" s="143">
        <f>SUM(J39:J40)</f>
        <v>0</v>
      </c>
      <c r="K41" s="126"/>
      <c r="L41" s="126"/>
      <c r="M41" s="126"/>
      <c r="N41" s="126"/>
    </row>
    <row r="42" spans="1:14" ht="9" customHeight="1">
      <c r="A42" s="154"/>
      <c r="B42" s="126"/>
      <c r="C42" s="141"/>
      <c r="D42" s="126"/>
      <c r="E42" s="126"/>
      <c r="F42" s="126"/>
      <c r="G42" s="126"/>
      <c r="H42" s="126"/>
      <c r="I42" s="126"/>
      <c r="J42" s="144"/>
      <c r="K42" s="126"/>
      <c r="L42" s="126"/>
      <c r="M42" s="126"/>
      <c r="N42" s="126"/>
    </row>
    <row r="43" spans="1:10" ht="17.25" customHeight="1">
      <c r="A43" s="164">
        <v>2110</v>
      </c>
      <c r="B43" s="183">
        <f>'Titulní list'!B315</f>
        <v>0</v>
      </c>
      <c r="C43" s="136"/>
      <c r="D43" s="135"/>
      <c r="E43" s="135"/>
      <c r="F43" s="135"/>
      <c r="G43" s="135"/>
      <c r="H43" s="135"/>
      <c r="I43" s="135"/>
      <c r="J43" s="137"/>
    </row>
    <row r="44" spans="1:10" ht="17.25" customHeight="1">
      <c r="A44" s="164"/>
      <c r="B44" s="183"/>
      <c r="C44" s="136"/>
      <c r="D44" s="135"/>
      <c r="E44" s="135"/>
      <c r="F44" s="135"/>
      <c r="G44" s="135"/>
      <c r="H44" s="135"/>
      <c r="I44" s="135"/>
      <c r="J44" s="137"/>
    </row>
    <row r="45" spans="1:14" ht="17.25" customHeight="1">
      <c r="A45" s="163"/>
      <c r="B45" s="139" t="s">
        <v>321</v>
      </c>
      <c r="C45" s="140">
        <f>SUM(J43:J44)</f>
        <v>0</v>
      </c>
      <c r="D45" s="140"/>
      <c r="E45" s="140"/>
      <c r="F45" s="140"/>
      <c r="G45" s="140"/>
      <c r="H45" s="140"/>
      <c r="I45" s="140"/>
      <c r="J45" s="140">
        <f>SUM(J43:J44)</f>
        <v>0</v>
      </c>
      <c r="K45" s="126"/>
      <c r="L45" s="126"/>
      <c r="M45" s="126"/>
      <c r="N45" s="126"/>
    </row>
    <row r="46" spans="1:14" ht="9" customHeight="1">
      <c r="A46" s="154"/>
      <c r="B46" s="126"/>
      <c r="C46" s="141"/>
      <c r="D46" s="126"/>
      <c r="E46" s="126"/>
      <c r="F46" s="126"/>
      <c r="G46" s="126"/>
      <c r="H46" s="126"/>
      <c r="I46" s="126"/>
      <c r="J46" s="144"/>
      <c r="K46" s="126"/>
      <c r="L46" s="126"/>
      <c r="M46" s="126"/>
      <c r="N46" s="126"/>
    </row>
    <row r="47" spans="1:10" ht="17.25" customHeight="1">
      <c r="A47" s="164">
        <v>2111</v>
      </c>
      <c r="B47" s="183">
        <f>'Titulní list'!B316</f>
        <v>0</v>
      </c>
      <c r="C47" s="136"/>
      <c r="D47" s="135"/>
      <c r="E47" s="135"/>
      <c r="F47" s="135"/>
      <c r="G47" s="135"/>
      <c r="H47" s="135"/>
      <c r="I47" s="135"/>
      <c r="J47" s="137"/>
    </row>
    <row r="48" spans="1:10" ht="17.25" customHeight="1">
      <c r="A48" s="164"/>
      <c r="B48" s="183"/>
      <c r="C48" s="136"/>
      <c r="D48" s="135"/>
      <c r="E48" s="135"/>
      <c r="F48" s="135"/>
      <c r="G48" s="135"/>
      <c r="H48" s="135"/>
      <c r="I48" s="135"/>
      <c r="J48" s="137"/>
    </row>
    <row r="49" spans="1:14" ht="17.25" customHeight="1">
      <c r="A49" s="163"/>
      <c r="B49" s="139" t="s">
        <v>321</v>
      </c>
      <c r="C49" s="140">
        <f>SUM(J47:J48)</f>
        <v>0</v>
      </c>
      <c r="D49" s="140"/>
      <c r="E49" s="140"/>
      <c r="F49" s="140"/>
      <c r="G49" s="140"/>
      <c r="H49" s="140"/>
      <c r="I49" s="140"/>
      <c r="J49" s="140">
        <f>SUM(J47:J48)</f>
        <v>0</v>
      </c>
      <c r="K49" s="126"/>
      <c r="L49" s="126"/>
      <c r="M49" s="126"/>
      <c r="N49" s="126"/>
    </row>
    <row r="50" spans="1:14" ht="9" customHeight="1">
      <c r="A50" s="154"/>
      <c r="B50" s="126"/>
      <c r="C50" s="141"/>
      <c r="D50" s="126"/>
      <c r="E50" s="126"/>
      <c r="F50" s="126"/>
      <c r="G50" s="126"/>
      <c r="H50" s="126"/>
      <c r="I50" s="126"/>
      <c r="J50" s="144"/>
      <c r="K50" s="126"/>
      <c r="L50" s="126"/>
      <c r="M50" s="126"/>
      <c r="N50" s="126"/>
    </row>
    <row r="51" spans="1:10" ht="17.25" customHeight="1">
      <c r="A51" s="164">
        <v>2112</v>
      </c>
      <c r="B51" s="183">
        <f>'Titulní list'!B317</f>
        <v>0</v>
      </c>
      <c r="C51" s="136"/>
      <c r="D51" s="135"/>
      <c r="E51" s="135"/>
      <c r="F51" s="135"/>
      <c r="G51" s="135"/>
      <c r="H51" s="135"/>
      <c r="I51" s="135"/>
      <c r="J51" s="137"/>
    </row>
    <row r="52" spans="1:10" ht="17.25" customHeight="1">
      <c r="A52" s="164"/>
      <c r="B52" s="183"/>
      <c r="C52" s="136"/>
      <c r="D52" s="135"/>
      <c r="E52" s="135"/>
      <c r="F52" s="135"/>
      <c r="G52" s="135"/>
      <c r="H52" s="135"/>
      <c r="I52" s="135"/>
      <c r="J52" s="137"/>
    </row>
    <row r="53" spans="1:14" ht="17.25" customHeight="1">
      <c r="A53" s="163"/>
      <c r="B53" s="139" t="s">
        <v>321</v>
      </c>
      <c r="C53" s="140">
        <f>SUM(J51:J52)</f>
        <v>0</v>
      </c>
      <c r="D53" s="140"/>
      <c r="E53" s="140"/>
      <c r="F53" s="140"/>
      <c r="G53" s="140"/>
      <c r="H53" s="140"/>
      <c r="I53" s="140"/>
      <c r="J53" s="140">
        <f>SUM(J51:J52)</f>
        <v>0</v>
      </c>
      <c r="K53" s="126"/>
      <c r="L53" s="126"/>
      <c r="M53" s="126"/>
      <c r="N53" s="126"/>
    </row>
    <row r="54" spans="1:14" ht="9" customHeight="1">
      <c r="A54" s="154"/>
      <c r="B54" s="126"/>
      <c r="C54" s="141"/>
      <c r="D54" s="126"/>
      <c r="E54" s="126"/>
      <c r="F54" s="126"/>
      <c r="G54" s="126"/>
      <c r="H54" s="126"/>
      <c r="I54" s="126"/>
      <c r="J54" s="144"/>
      <c r="K54" s="126"/>
      <c r="L54" s="126"/>
      <c r="M54" s="126"/>
      <c r="N54" s="126"/>
    </row>
    <row r="55" spans="1:10" ht="17.25" customHeight="1">
      <c r="A55" s="164">
        <v>2113</v>
      </c>
      <c r="B55" s="183">
        <f>'Titulní list'!B318</f>
        <v>0</v>
      </c>
      <c r="C55" s="136"/>
      <c r="D55" s="135"/>
      <c r="E55" s="135"/>
      <c r="F55" s="135"/>
      <c r="G55" s="135"/>
      <c r="H55" s="135"/>
      <c r="I55" s="135"/>
      <c r="J55" s="137"/>
    </row>
    <row r="56" spans="1:10" ht="17.25" customHeight="1">
      <c r="A56" s="164"/>
      <c r="B56" s="183"/>
      <c r="C56" s="136"/>
      <c r="D56" s="135"/>
      <c r="E56" s="135"/>
      <c r="F56" s="135"/>
      <c r="G56" s="135"/>
      <c r="H56" s="135"/>
      <c r="I56" s="135"/>
      <c r="J56" s="137"/>
    </row>
    <row r="57" spans="1:14" ht="17.25" customHeight="1">
      <c r="A57" s="163"/>
      <c r="B57" s="139" t="s">
        <v>321</v>
      </c>
      <c r="C57" s="140">
        <f>SUM(J55:J56)</f>
        <v>0</v>
      </c>
      <c r="D57" s="140"/>
      <c r="E57" s="140"/>
      <c r="F57" s="140"/>
      <c r="G57" s="140"/>
      <c r="H57" s="140"/>
      <c r="I57" s="140"/>
      <c r="J57" s="140">
        <f>SUM(J55:J56)</f>
        <v>0</v>
      </c>
      <c r="K57" s="126"/>
      <c r="L57" s="126"/>
      <c r="M57" s="126"/>
      <c r="N57" s="126"/>
    </row>
    <row r="58" spans="1:14" ht="9" customHeight="1">
      <c r="A58" s="154"/>
      <c r="B58" s="126"/>
      <c r="C58" s="141"/>
      <c r="D58" s="126"/>
      <c r="E58" s="126"/>
      <c r="F58" s="126"/>
      <c r="G58" s="126"/>
      <c r="H58" s="126"/>
      <c r="I58" s="126"/>
      <c r="J58" s="144"/>
      <c r="K58" s="126"/>
      <c r="L58" s="126"/>
      <c r="M58" s="126"/>
      <c r="N58" s="126"/>
    </row>
    <row r="59" spans="1:10" ht="17.25" customHeight="1">
      <c r="A59" s="164">
        <v>2114</v>
      </c>
      <c r="B59" s="183">
        <f>'Titulní list'!B319</f>
        <v>0</v>
      </c>
      <c r="C59" s="136"/>
      <c r="D59" s="135"/>
      <c r="E59" s="135"/>
      <c r="F59" s="135"/>
      <c r="G59" s="135"/>
      <c r="H59" s="135"/>
      <c r="I59" s="135"/>
      <c r="J59" s="137"/>
    </row>
    <row r="60" spans="1:10" ht="17.25" customHeight="1">
      <c r="A60" s="164"/>
      <c r="B60" s="183"/>
      <c r="C60" s="136"/>
      <c r="D60" s="135"/>
      <c r="E60" s="135"/>
      <c r="F60" s="135"/>
      <c r="G60" s="135"/>
      <c r="H60" s="135"/>
      <c r="I60" s="135"/>
      <c r="J60" s="137"/>
    </row>
    <row r="61" spans="1:14" ht="17.25" customHeight="1">
      <c r="A61" s="163"/>
      <c r="B61" s="139" t="s">
        <v>321</v>
      </c>
      <c r="C61" s="140">
        <f>SUM(J59:J60)</f>
        <v>0</v>
      </c>
      <c r="D61" s="140"/>
      <c r="E61" s="140"/>
      <c r="F61" s="140"/>
      <c r="G61" s="140"/>
      <c r="H61" s="140"/>
      <c r="I61" s="140"/>
      <c r="J61" s="140">
        <f>SUM(J59:J60)</f>
        <v>0</v>
      </c>
      <c r="K61" s="126"/>
      <c r="L61" s="126"/>
      <c r="M61" s="126"/>
      <c r="N61" s="126"/>
    </row>
    <row r="62" spans="1:14" ht="9" customHeight="1">
      <c r="A62" s="154"/>
      <c r="B62" s="126"/>
      <c r="C62" s="141"/>
      <c r="D62" s="126"/>
      <c r="E62" s="126"/>
      <c r="F62" s="126"/>
      <c r="G62" s="126"/>
      <c r="H62" s="126"/>
      <c r="I62" s="126"/>
      <c r="J62" s="144"/>
      <c r="K62" s="126"/>
      <c r="L62" s="126"/>
      <c r="M62" s="126"/>
      <c r="N62" s="126"/>
    </row>
    <row r="63" spans="1:10" ht="17.25" customHeight="1">
      <c r="A63" s="164">
        <v>2115</v>
      </c>
      <c r="B63" s="183">
        <f>'Titulní list'!B320</f>
        <v>0</v>
      </c>
      <c r="C63" s="136"/>
      <c r="D63" s="135"/>
      <c r="E63" s="135"/>
      <c r="F63" s="135"/>
      <c r="G63" s="135"/>
      <c r="H63" s="135"/>
      <c r="I63" s="135"/>
      <c r="J63" s="137"/>
    </row>
    <row r="64" spans="1:10" ht="17.25" customHeight="1">
      <c r="A64" s="164"/>
      <c r="B64" s="183"/>
      <c r="C64" s="136"/>
      <c r="D64" s="135"/>
      <c r="E64" s="135"/>
      <c r="F64" s="135"/>
      <c r="G64" s="135"/>
      <c r="H64" s="135"/>
      <c r="I64" s="135"/>
      <c r="J64" s="137"/>
    </row>
    <row r="65" spans="1:14" ht="17.25" customHeight="1">
      <c r="A65" s="163"/>
      <c r="B65" s="139" t="s">
        <v>321</v>
      </c>
      <c r="C65" s="140">
        <f>SUM(J63:J64)</f>
        <v>0</v>
      </c>
      <c r="D65" s="140"/>
      <c r="E65" s="140"/>
      <c r="F65" s="140"/>
      <c r="G65" s="140"/>
      <c r="H65" s="140"/>
      <c r="I65" s="140"/>
      <c r="J65" s="140">
        <f>SUM(J63:J64)</f>
        <v>0</v>
      </c>
      <c r="K65" s="126"/>
      <c r="L65" s="126"/>
      <c r="M65" s="126"/>
      <c r="N65" s="126"/>
    </row>
    <row r="66" spans="1:14" ht="9" customHeight="1">
      <c r="A66" s="154"/>
      <c r="B66" s="126"/>
      <c r="C66" s="141"/>
      <c r="D66" s="126"/>
      <c r="E66" s="126"/>
      <c r="F66" s="126"/>
      <c r="G66" s="126"/>
      <c r="H66" s="126"/>
      <c r="I66" s="126"/>
      <c r="J66" s="144"/>
      <c r="K66" s="126"/>
      <c r="L66" s="126"/>
      <c r="M66" s="126"/>
      <c r="N66" s="126"/>
    </row>
    <row r="67" spans="1:10" ht="17.25" customHeight="1">
      <c r="A67" s="164">
        <v>2116</v>
      </c>
      <c r="B67" s="183">
        <f>'Titulní list'!B321</f>
        <v>0</v>
      </c>
      <c r="C67" s="136"/>
      <c r="D67" s="135"/>
      <c r="E67" s="135"/>
      <c r="F67" s="135"/>
      <c r="G67" s="135"/>
      <c r="H67" s="135"/>
      <c r="I67" s="135"/>
      <c r="J67" s="137"/>
    </row>
    <row r="68" spans="1:10" ht="17.25" customHeight="1">
      <c r="A68" s="164"/>
      <c r="B68" s="183"/>
      <c r="C68" s="136"/>
      <c r="D68" s="135"/>
      <c r="E68" s="135"/>
      <c r="F68" s="135"/>
      <c r="G68" s="135"/>
      <c r="H68" s="135"/>
      <c r="I68" s="135"/>
      <c r="J68" s="137"/>
    </row>
    <row r="69" spans="1:14" ht="17.25" customHeight="1">
      <c r="A69" s="163"/>
      <c r="B69" s="139" t="s">
        <v>321</v>
      </c>
      <c r="C69" s="140">
        <f>SUM(J67:J68)</f>
        <v>0</v>
      </c>
      <c r="D69" s="140"/>
      <c r="E69" s="140"/>
      <c r="F69" s="140"/>
      <c r="G69" s="140"/>
      <c r="H69" s="140"/>
      <c r="I69" s="140"/>
      <c r="J69" s="140">
        <f>SUM(J67:J68)</f>
        <v>0</v>
      </c>
      <c r="K69" s="126"/>
      <c r="L69" s="126"/>
      <c r="M69" s="126"/>
      <c r="N69" s="126"/>
    </row>
    <row r="70" spans="1:14" ht="9" customHeight="1">
      <c r="A70" s="154"/>
      <c r="B70" s="126"/>
      <c r="C70" s="141"/>
      <c r="D70" s="126"/>
      <c r="E70" s="126"/>
      <c r="F70" s="126"/>
      <c r="G70" s="126"/>
      <c r="H70" s="126"/>
      <c r="I70" s="126"/>
      <c r="J70" s="144"/>
      <c r="K70" s="126"/>
      <c r="L70" s="126"/>
      <c r="M70" s="126"/>
      <c r="N70" s="126"/>
    </row>
    <row r="71" spans="1:10" ht="17.25" customHeight="1">
      <c r="A71" s="164">
        <v>2117</v>
      </c>
      <c r="B71" s="183">
        <f>'Titulní list'!B322</f>
        <v>0</v>
      </c>
      <c r="C71" s="136"/>
      <c r="D71" s="135"/>
      <c r="E71" s="135"/>
      <c r="F71" s="135"/>
      <c r="G71" s="135"/>
      <c r="H71" s="135"/>
      <c r="I71" s="135"/>
      <c r="J71" s="137"/>
    </row>
    <row r="72" spans="1:10" ht="17.25" customHeight="1">
      <c r="A72" s="164"/>
      <c r="B72" s="183"/>
      <c r="C72" s="136"/>
      <c r="D72" s="135"/>
      <c r="E72" s="135"/>
      <c r="F72" s="135"/>
      <c r="G72" s="135"/>
      <c r="H72" s="135"/>
      <c r="I72" s="135"/>
      <c r="J72" s="137"/>
    </row>
    <row r="73" spans="1:14" ht="17.25" customHeight="1">
      <c r="A73" s="163"/>
      <c r="B73" s="139" t="s">
        <v>321</v>
      </c>
      <c r="C73" s="140">
        <f>SUM(J71:J72)</f>
        <v>0</v>
      </c>
      <c r="D73" s="140"/>
      <c r="E73" s="140"/>
      <c r="F73" s="140"/>
      <c r="G73" s="140"/>
      <c r="H73" s="140"/>
      <c r="I73" s="140"/>
      <c r="J73" s="140">
        <f>SUM(J71:J72)</f>
        <v>0</v>
      </c>
      <c r="K73" s="126"/>
      <c r="L73" s="126"/>
      <c r="M73" s="126"/>
      <c r="N73" s="126"/>
    </row>
    <row r="74" spans="1:14" ht="9" customHeight="1">
      <c r="A74" s="154"/>
      <c r="B74" s="126"/>
      <c r="C74" s="141"/>
      <c r="D74" s="126"/>
      <c r="E74" s="126"/>
      <c r="F74" s="126"/>
      <c r="G74" s="126"/>
      <c r="H74" s="126"/>
      <c r="I74" s="126"/>
      <c r="J74" s="144"/>
      <c r="K74" s="126"/>
      <c r="L74" s="126"/>
      <c r="M74" s="126"/>
      <c r="N74" s="126"/>
    </row>
    <row r="75" spans="1:10" ht="17.25" customHeight="1">
      <c r="A75" s="164">
        <v>2118</v>
      </c>
      <c r="B75" s="183">
        <f>'Titulní list'!B323</f>
        <v>0</v>
      </c>
      <c r="C75" s="136"/>
      <c r="D75" s="135"/>
      <c r="E75" s="135"/>
      <c r="F75" s="135"/>
      <c r="G75" s="135"/>
      <c r="H75" s="135"/>
      <c r="I75" s="135"/>
      <c r="J75" s="137"/>
    </row>
    <row r="76" spans="1:10" ht="17.25" customHeight="1">
      <c r="A76" s="164"/>
      <c r="B76" s="183"/>
      <c r="C76" s="136"/>
      <c r="D76" s="135"/>
      <c r="E76" s="135"/>
      <c r="F76" s="135"/>
      <c r="G76" s="135"/>
      <c r="H76" s="135"/>
      <c r="I76" s="135"/>
      <c r="J76" s="137"/>
    </row>
    <row r="77" spans="1:14" ht="17.25" customHeight="1">
      <c r="A77" s="163"/>
      <c r="B77" s="139" t="s">
        <v>321</v>
      </c>
      <c r="C77" s="140">
        <f>SUM(J75:J76)</f>
        <v>0</v>
      </c>
      <c r="D77" s="140"/>
      <c r="E77" s="140"/>
      <c r="F77" s="140"/>
      <c r="G77" s="140"/>
      <c r="H77" s="140"/>
      <c r="I77" s="140"/>
      <c r="J77" s="140">
        <f>SUM(J75:J76)</f>
        <v>0</v>
      </c>
      <c r="K77" s="126"/>
      <c r="L77" s="126"/>
      <c r="M77" s="126"/>
      <c r="N77" s="126"/>
    </row>
    <row r="78" spans="1:14" ht="9" customHeight="1">
      <c r="A78" s="154"/>
      <c r="B78" s="126"/>
      <c r="C78" s="141"/>
      <c r="D78" s="126"/>
      <c r="E78" s="126"/>
      <c r="F78" s="126"/>
      <c r="G78" s="126"/>
      <c r="H78" s="126"/>
      <c r="I78" s="126"/>
      <c r="J78" s="144"/>
      <c r="K78" s="126"/>
      <c r="L78" s="126"/>
      <c r="M78" s="126"/>
      <c r="N78" s="126"/>
    </row>
    <row r="79" spans="1:10" ht="17.25" customHeight="1">
      <c r="A79" s="164">
        <v>2119</v>
      </c>
      <c r="B79" s="183">
        <f>'Titulní list'!B324</f>
        <v>0</v>
      </c>
      <c r="C79" s="136"/>
      <c r="D79" s="135"/>
      <c r="E79" s="135"/>
      <c r="F79" s="135"/>
      <c r="G79" s="135"/>
      <c r="H79" s="135"/>
      <c r="I79" s="135"/>
      <c r="J79" s="137"/>
    </row>
    <row r="80" spans="1:10" ht="17.25" customHeight="1">
      <c r="A80" s="164"/>
      <c r="B80" s="183"/>
      <c r="C80" s="136"/>
      <c r="D80" s="135"/>
      <c r="E80" s="135"/>
      <c r="F80" s="135"/>
      <c r="G80" s="135"/>
      <c r="H80" s="135"/>
      <c r="I80" s="135"/>
      <c r="J80" s="137"/>
    </row>
    <row r="81" spans="1:14" ht="17.25" customHeight="1">
      <c r="A81" s="163"/>
      <c r="B81" s="139" t="s">
        <v>321</v>
      </c>
      <c r="C81" s="140">
        <f>SUM(J79:J80)</f>
        <v>0</v>
      </c>
      <c r="D81" s="140"/>
      <c r="E81" s="140"/>
      <c r="F81" s="140"/>
      <c r="G81" s="140"/>
      <c r="H81" s="140"/>
      <c r="I81" s="140"/>
      <c r="J81" s="140">
        <f>SUM(J79:J80)</f>
        <v>0</v>
      </c>
      <c r="K81" s="126"/>
      <c r="L81" s="126"/>
      <c r="M81" s="126"/>
      <c r="N81" s="126"/>
    </row>
    <row r="82" spans="1:14" ht="9" customHeight="1">
      <c r="A82" s="154"/>
      <c r="B82" s="126"/>
      <c r="C82" s="141"/>
      <c r="D82" s="126"/>
      <c r="E82" s="126"/>
      <c r="F82" s="126"/>
      <c r="G82" s="126"/>
      <c r="H82" s="126"/>
      <c r="I82" s="126"/>
      <c r="J82" s="144"/>
      <c r="K82" s="126"/>
      <c r="L82" s="126"/>
      <c r="M82" s="126"/>
      <c r="N82" s="126"/>
    </row>
    <row r="83" spans="1:10" ht="17.25" customHeight="1">
      <c r="A83" s="164">
        <v>2120</v>
      </c>
      <c r="B83" s="183">
        <f>'Titulní list'!B325</f>
        <v>0</v>
      </c>
      <c r="C83" s="136"/>
      <c r="D83" s="135"/>
      <c r="E83" s="135"/>
      <c r="F83" s="135"/>
      <c r="G83" s="135"/>
      <c r="H83" s="135"/>
      <c r="I83" s="135"/>
      <c r="J83" s="137"/>
    </row>
    <row r="84" spans="1:10" ht="17.25" customHeight="1">
      <c r="A84" s="164"/>
      <c r="B84" s="183"/>
      <c r="C84" s="136"/>
      <c r="D84" s="135"/>
      <c r="E84" s="135"/>
      <c r="F84" s="135"/>
      <c r="G84" s="135"/>
      <c r="H84" s="135"/>
      <c r="I84" s="135"/>
      <c r="J84" s="137"/>
    </row>
    <row r="85" spans="1:14" ht="17.25" customHeight="1">
      <c r="A85" s="163"/>
      <c r="B85" s="139" t="s">
        <v>321</v>
      </c>
      <c r="C85" s="140">
        <f>SUM(J83:J84)</f>
        <v>0</v>
      </c>
      <c r="D85" s="140"/>
      <c r="E85" s="140"/>
      <c r="F85" s="140"/>
      <c r="G85" s="140"/>
      <c r="H85" s="140"/>
      <c r="I85" s="140"/>
      <c r="J85" s="140">
        <f>SUM(J83:J84)</f>
        <v>0</v>
      </c>
      <c r="K85" s="126"/>
      <c r="L85" s="126"/>
      <c r="M85" s="126"/>
      <c r="N85" s="126"/>
    </row>
    <row r="86" ht="17.25" customHeight="1"/>
    <row r="87" spans="1:10" s="184" customFormat="1" ht="22.5" customHeight="1">
      <c r="A87" s="171" t="s">
        <v>36</v>
      </c>
      <c r="B87" s="171"/>
      <c r="C87" s="172">
        <f>SUM(C49+C45+C41+C37+C33+C29+C25+C21+C17+C13+C9+C53+C73+C69+C65+C61+C57+C77+C81+C85)</f>
        <v>0</v>
      </c>
      <c r="D87" s="172"/>
      <c r="E87" s="172"/>
      <c r="F87" s="172"/>
      <c r="G87" s="172"/>
      <c r="H87" s="172"/>
      <c r="I87" s="172"/>
      <c r="J87" s="172"/>
    </row>
    <row r="88" ht="17.25" customHeight="1"/>
    <row r="89" spans="1:10" ht="17.25" customHeight="1">
      <c r="A89" s="164">
        <v>2121</v>
      </c>
      <c r="B89" s="183">
        <f>'Titulní list'!B326</f>
        <v>0</v>
      </c>
      <c r="C89" s="136"/>
      <c r="D89" s="135"/>
      <c r="E89" s="135"/>
      <c r="F89" s="135"/>
      <c r="G89" s="135"/>
      <c r="H89" s="135"/>
      <c r="I89" s="165"/>
      <c r="J89" s="137"/>
    </row>
    <row r="90" spans="1:10" ht="17.25" customHeight="1">
      <c r="A90" s="164"/>
      <c r="B90" s="183"/>
      <c r="C90" s="136"/>
      <c r="D90" s="135"/>
      <c r="E90" s="135"/>
      <c r="F90" s="135"/>
      <c r="G90" s="135"/>
      <c r="H90" s="135"/>
      <c r="I90" s="165"/>
      <c r="J90" s="137"/>
    </row>
    <row r="91" spans="1:14" ht="17.25" customHeight="1">
      <c r="A91" s="163"/>
      <c r="B91" s="139" t="s">
        <v>321</v>
      </c>
      <c r="C91" s="140">
        <f>SUM(J89:J90)</f>
        <v>0</v>
      </c>
      <c r="D91" s="140"/>
      <c r="E91" s="140"/>
      <c r="F91" s="140"/>
      <c r="G91" s="140"/>
      <c r="H91" s="140"/>
      <c r="I91" s="140"/>
      <c r="J91" s="140">
        <f>SUM(J89:J90)</f>
        <v>0</v>
      </c>
      <c r="K91" s="126"/>
      <c r="L91" s="126"/>
      <c r="M91" s="126"/>
      <c r="N91" s="126"/>
    </row>
  </sheetData>
  <sheetProtection selectLockedCells="1" selectUnlockedCells="1"/>
  <mergeCells count="77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A68"/>
    <mergeCell ref="B67:B68"/>
    <mergeCell ref="C69:J69"/>
    <mergeCell ref="A71:A72"/>
    <mergeCell ref="B71:B72"/>
    <mergeCell ref="C73:J73"/>
    <mergeCell ref="A75:A76"/>
    <mergeCell ref="B75:B76"/>
    <mergeCell ref="C77:J77"/>
    <mergeCell ref="A79:A80"/>
    <mergeCell ref="B79:B80"/>
    <mergeCell ref="C81:J81"/>
    <mergeCell ref="A83:A84"/>
    <mergeCell ref="B83:B84"/>
    <mergeCell ref="C85:J85"/>
    <mergeCell ref="A87:B87"/>
    <mergeCell ref="C87:J87"/>
    <mergeCell ref="A89:A90"/>
    <mergeCell ref="B89:B90"/>
    <mergeCell ref="C91:J9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ht="17.25" customHeight="1">
      <c r="A3" s="153" t="s">
        <v>3</v>
      </c>
      <c r="B3" s="153"/>
      <c r="C3" s="129">
        <f>IF('Titulní list'!C5=0," ",'Titulní list'!C5)</f>
        <v>0</v>
      </c>
      <c r="D3" s="129"/>
      <c r="E3" s="130"/>
      <c r="F3" s="126"/>
      <c r="J3" s="123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22</v>
      </c>
      <c r="B5" s="132">
        <f>'Titulní list'!B329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3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2201</v>
      </c>
      <c r="B7" s="128">
        <f>'Titulní list'!B330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28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2202</v>
      </c>
      <c r="B11" s="128">
        <f>'Titulní list'!B331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2203</v>
      </c>
      <c r="B15" s="128">
        <f>'Titulní list'!B332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2204</v>
      </c>
      <c r="B19" s="128">
        <f>'Titulní list'!B333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28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2205</v>
      </c>
      <c r="B23" s="128">
        <f>'Titulní list'!B334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28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2206</v>
      </c>
      <c r="B27" s="168">
        <f>'Titulní list'!B335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68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2207</v>
      </c>
      <c r="B31" s="169">
        <f>'Titulní list'!B336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69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2208</v>
      </c>
      <c r="B35" s="128">
        <f>'Titulní list'!B337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28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9" customHeight="1">
      <c r="A38" s="154"/>
      <c r="B38" s="126"/>
      <c r="C38" s="141"/>
      <c r="D38" s="126"/>
      <c r="E38" s="126"/>
      <c r="F38" s="126"/>
      <c r="G38" s="126"/>
      <c r="H38" s="126"/>
      <c r="I38" s="126"/>
      <c r="J38" s="144"/>
      <c r="K38" s="126"/>
      <c r="L38" s="126"/>
      <c r="M38" s="126"/>
      <c r="N38" s="126"/>
    </row>
    <row r="39" spans="1:10" ht="17.25" customHeight="1">
      <c r="A39" s="164">
        <v>2209</v>
      </c>
      <c r="B39" s="128">
        <f>'Titulní list'!B338</f>
        <v>0</v>
      </c>
      <c r="C39" s="136"/>
      <c r="D39" s="135"/>
      <c r="E39" s="135"/>
      <c r="F39" s="135"/>
      <c r="G39" s="135"/>
      <c r="H39" s="135"/>
      <c r="I39" s="135"/>
      <c r="J39" s="137"/>
    </row>
    <row r="40" spans="1:10" ht="17.25" customHeight="1">
      <c r="A40" s="164"/>
      <c r="B40" s="128"/>
      <c r="C40" s="136"/>
      <c r="D40" s="135"/>
      <c r="E40" s="135"/>
      <c r="F40" s="135"/>
      <c r="G40" s="135"/>
      <c r="H40" s="135"/>
      <c r="I40" s="135"/>
      <c r="J40" s="137"/>
    </row>
    <row r="41" spans="1:14" ht="17.25" customHeight="1">
      <c r="A41" s="163"/>
      <c r="B41" s="139" t="s">
        <v>321</v>
      </c>
      <c r="C41" s="140">
        <f>SUM(J39:J40)</f>
        <v>0</v>
      </c>
      <c r="D41" s="140"/>
      <c r="E41" s="140"/>
      <c r="F41" s="140"/>
      <c r="G41" s="140"/>
      <c r="H41" s="140"/>
      <c r="I41" s="140"/>
      <c r="J41" s="140">
        <f>SUM(J39:J40)</f>
        <v>0</v>
      </c>
      <c r="K41" s="126"/>
      <c r="L41" s="126"/>
      <c r="M41" s="126"/>
      <c r="N41" s="126"/>
    </row>
    <row r="42" spans="1:14" ht="9" customHeight="1">
      <c r="A42" s="154"/>
      <c r="B42" s="126"/>
      <c r="C42" s="141"/>
      <c r="D42" s="126"/>
      <c r="E42" s="126"/>
      <c r="F42" s="126"/>
      <c r="G42" s="126"/>
      <c r="H42" s="126"/>
      <c r="I42" s="126"/>
      <c r="J42" s="144"/>
      <c r="K42" s="126"/>
      <c r="L42" s="126"/>
      <c r="M42" s="126"/>
      <c r="N42" s="126"/>
    </row>
    <row r="43" spans="1:10" ht="17.25" customHeight="1">
      <c r="A43" s="164">
        <v>2210</v>
      </c>
      <c r="B43" s="128">
        <f>'Titulní list'!B339</f>
        <v>0</v>
      </c>
      <c r="C43" s="136"/>
      <c r="D43" s="135"/>
      <c r="E43" s="135"/>
      <c r="F43" s="135"/>
      <c r="G43" s="135"/>
      <c r="H43" s="135"/>
      <c r="I43" s="135"/>
      <c r="J43" s="137"/>
    </row>
    <row r="44" spans="1:10" ht="17.25" customHeight="1">
      <c r="A44" s="164"/>
      <c r="B44" s="128"/>
      <c r="C44" s="136"/>
      <c r="D44" s="135"/>
      <c r="E44" s="135"/>
      <c r="F44" s="135"/>
      <c r="G44" s="135"/>
      <c r="H44" s="135"/>
      <c r="I44" s="135"/>
      <c r="J44" s="137"/>
    </row>
    <row r="45" spans="1:14" ht="17.25" customHeight="1">
      <c r="A45" s="163"/>
      <c r="B45" s="139" t="s">
        <v>321</v>
      </c>
      <c r="C45" s="140">
        <f>SUM(J43:J44)</f>
        <v>0</v>
      </c>
      <c r="D45" s="140"/>
      <c r="E45" s="140"/>
      <c r="F45" s="140"/>
      <c r="G45" s="140"/>
      <c r="H45" s="140"/>
      <c r="I45" s="140"/>
      <c r="J45" s="140">
        <f>SUM(J43:J44)</f>
        <v>0</v>
      </c>
      <c r="K45" s="126"/>
      <c r="L45" s="126"/>
      <c r="M45" s="126"/>
      <c r="N45" s="126"/>
    </row>
    <row r="46" ht="17.25" customHeight="1"/>
    <row r="47" spans="1:10" s="184" customFormat="1" ht="22.5" customHeight="1">
      <c r="A47" s="171" t="s">
        <v>36</v>
      </c>
      <c r="B47" s="171"/>
      <c r="C47" s="150">
        <f>SUM(C37+C33+C29+C25+C21+C17+C13+C9+C41+C45)</f>
        <v>0</v>
      </c>
      <c r="D47" s="150"/>
      <c r="E47" s="150"/>
      <c r="F47" s="150"/>
      <c r="G47" s="150"/>
      <c r="H47" s="150"/>
      <c r="I47" s="150"/>
      <c r="J47" s="150"/>
    </row>
    <row r="48" ht="17.25" customHeight="1"/>
  </sheetData>
  <sheetProtection selectLockedCells="1" selectUnlockedCells="1"/>
  <mergeCells count="44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B47"/>
    <mergeCell ref="C47:J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ht="17.25" customHeight="1">
      <c r="A3" s="153" t="s">
        <v>3</v>
      </c>
      <c r="B3" s="153"/>
      <c r="C3" s="129">
        <f>IF('Titulní list'!C5=0," ",'Titulní list'!C5)</f>
        <v>0</v>
      </c>
      <c r="D3" s="129"/>
      <c r="E3" s="130"/>
      <c r="F3" s="126"/>
      <c r="J3" s="123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23</v>
      </c>
      <c r="B5" s="132">
        <f>'Titulní list'!B342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3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2301</v>
      </c>
      <c r="B7" s="128">
        <f>'Titulní list'!B343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28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2303</v>
      </c>
      <c r="B11" s="128">
        <f>'Titulní list'!B345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2304</v>
      </c>
      <c r="B15" s="128">
        <f>'Titulní list'!B346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2305</v>
      </c>
      <c r="B19" s="128">
        <f>'Titulní list'!B347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28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2308</v>
      </c>
      <c r="B23" s="128">
        <f>'Titulní list'!B350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28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2309</v>
      </c>
      <c r="B27" s="168">
        <f>'Titulní list'!B351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68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2310</v>
      </c>
      <c r="B31" s="169">
        <f>'Titulní list'!B352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69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ht="17.25" customHeight="1"/>
    <row r="35" spans="1:10" s="184" customFormat="1" ht="22.5" customHeight="1">
      <c r="A35" s="171" t="s">
        <v>36</v>
      </c>
      <c r="B35" s="171"/>
      <c r="C35" s="150">
        <f>SUM(C33+C29+C25+C21+C17+C13+C9)</f>
        <v>0</v>
      </c>
      <c r="D35" s="150"/>
      <c r="E35" s="150"/>
      <c r="F35" s="150"/>
      <c r="G35" s="150"/>
      <c r="H35" s="150"/>
      <c r="I35" s="150"/>
      <c r="J35" s="150"/>
    </row>
    <row r="36" ht="17.25" customHeight="1"/>
  </sheetData>
  <sheetProtection selectLockedCells="1" selectUnlockedCells="1"/>
  <mergeCells count="35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B35"/>
    <mergeCell ref="C35:J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ht="17.25" customHeight="1">
      <c r="A3" s="153" t="s">
        <v>3</v>
      </c>
      <c r="B3" s="153"/>
      <c r="C3" s="129">
        <f>IF('Titulní list'!C5=0," ",'Titulní list'!C5)</f>
        <v>0</v>
      </c>
      <c r="D3" s="129"/>
      <c r="E3" s="130"/>
      <c r="F3" s="126"/>
      <c r="J3" s="123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24</v>
      </c>
      <c r="B5" s="132">
        <f>'Titulní list'!B355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3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2401</v>
      </c>
      <c r="B7" s="128">
        <f>'Titulní list'!B356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28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2402</v>
      </c>
      <c r="B11" s="128">
        <f>'Titulní list'!B357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2403</v>
      </c>
      <c r="B15" s="128">
        <f>'Titulní list'!B358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2404</v>
      </c>
      <c r="B19" s="128">
        <f>'Titulní list'!B359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28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ht="17.25" customHeight="1"/>
    <row r="23" spans="1:10" s="184" customFormat="1" ht="22.5" customHeight="1">
      <c r="A23" s="171" t="s">
        <v>36</v>
      </c>
      <c r="B23" s="171"/>
      <c r="C23" s="150">
        <f>SUM(C21+C17+C13+C9)</f>
        <v>0</v>
      </c>
      <c r="D23" s="150"/>
      <c r="E23" s="150"/>
      <c r="F23" s="150"/>
      <c r="G23" s="150"/>
      <c r="H23" s="150"/>
      <c r="I23" s="150"/>
      <c r="J23" s="150"/>
    </row>
    <row r="24" ht="17.25" customHeight="1"/>
    <row r="25" spans="1:10" ht="17.25" customHeight="1">
      <c r="A25" s="164">
        <v>2405</v>
      </c>
      <c r="B25" s="183">
        <f>'Titulní list'!B360</f>
        <v>0</v>
      </c>
      <c r="C25" s="136"/>
      <c r="D25" s="135"/>
      <c r="E25" s="135"/>
      <c r="F25" s="135"/>
      <c r="G25" s="135"/>
      <c r="H25" s="135"/>
      <c r="I25" s="165"/>
      <c r="J25" s="137"/>
    </row>
    <row r="26" spans="1:10" ht="17.25" customHeight="1">
      <c r="A26" s="164"/>
      <c r="B26" s="183"/>
      <c r="C26" s="136"/>
      <c r="D26" s="135"/>
      <c r="E26" s="135"/>
      <c r="F26" s="135"/>
      <c r="G26" s="135"/>
      <c r="H26" s="135"/>
      <c r="I26" s="165"/>
      <c r="J26" s="137"/>
    </row>
    <row r="27" spans="1:14" ht="17.25" customHeight="1">
      <c r="A27" s="163"/>
      <c r="B27" s="139" t="s">
        <v>321</v>
      </c>
      <c r="C27" s="140">
        <f>SUM(J25:J26)</f>
        <v>0</v>
      </c>
      <c r="D27" s="140"/>
      <c r="E27" s="140"/>
      <c r="F27" s="140"/>
      <c r="G27" s="140"/>
      <c r="H27" s="140"/>
      <c r="I27" s="140"/>
      <c r="J27" s="140">
        <f>SUM(J25:J26)</f>
        <v>0</v>
      </c>
      <c r="K27" s="126"/>
      <c r="L27" s="126"/>
      <c r="M27" s="126"/>
      <c r="N27" s="126"/>
    </row>
  </sheetData>
  <sheetProtection selectLockedCells="1" selectUnlockedCells="1"/>
  <mergeCells count="29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B23"/>
    <mergeCell ref="C23:J23"/>
    <mergeCell ref="A25:A26"/>
    <mergeCell ref="B25:B26"/>
    <mergeCell ref="C27:J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21" customHeight="1">
      <c r="A5" s="181">
        <v>25</v>
      </c>
      <c r="B5" s="182">
        <f>'Titulní list'!B363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21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2501</v>
      </c>
      <c r="B7" s="183">
        <f>'Titulní list'!B364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0" ht="17.25" customHeight="1">
      <c r="A11" s="164">
        <v>2502</v>
      </c>
      <c r="B11" s="183">
        <f>'Titulní list'!B365</f>
        <v>0</v>
      </c>
      <c r="C11" s="136"/>
      <c r="D11" s="135"/>
      <c r="E11" s="135"/>
      <c r="F11" s="135"/>
      <c r="G11" s="135"/>
      <c r="H11" s="135"/>
      <c r="I11" s="135"/>
      <c r="J11" s="137"/>
    </row>
    <row r="12" spans="1:10" ht="17.25" customHeight="1">
      <c r="A12" s="164"/>
      <c r="B12" s="183"/>
      <c r="C12" s="136"/>
      <c r="D12" s="135"/>
      <c r="E12" s="135"/>
      <c r="F12" s="135"/>
      <c r="G12" s="135"/>
      <c r="H12" s="135"/>
      <c r="I12" s="135"/>
      <c r="J12" s="137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2503</v>
      </c>
      <c r="B15" s="183">
        <f>'Titulní list'!B366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83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2504</v>
      </c>
      <c r="B19" s="183">
        <f>'Titulní list'!B367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83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2505</v>
      </c>
      <c r="B23" s="183">
        <f>'Titulní list'!B368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2506</v>
      </c>
      <c r="B27" s="183">
        <f>'Titulní list'!B369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2507</v>
      </c>
      <c r="B31" s="183">
        <f>'Titulní list'!B370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2508</v>
      </c>
      <c r="B35" s="183">
        <f>'Titulní list'!B371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83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9" customHeight="1">
      <c r="A38" s="154"/>
      <c r="B38" s="126"/>
      <c r="C38" s="141"/>
      <c r="D38" s="126"/>
      <c r="E38" s="126"/>
      <c r="F38" s="126"/>
      <c r="G38" s="126"/>
      <c r="H38" s="126"/>
      <c r="I38" s="126"/>
      <c r="J38" s="144"/>
      <c r="K38" s="126"/>
      <c r="L38" s="126"/>
      <c r="M38" s="126"/>
      <c r="N38" s="126"/>
    </row>
    <row r="39" spans="1:10" ht="17.25" customHeight="1">
      <c r="A39" s="164">
        <v>2509</v>
      </c>
      <c r="B39" s="183">
        <f>'Titulní list'!B372</f>
        <v>0</v>
      </c>
      <c r="C39" s="136"/>
      <c r="D39" s="135"/>
      <c r="E39" s="135"/>
      <c r="F39" s="135"/>
      <c r="G39" s="135"/>
      <c r="H39" s="135"/>
      <c r="I39" s="135"/>
      <c r="J39" s="137"/>
    </row>
    <row r="40" spans="1:10" ht="17.25" customHeight="1">
      <c r="A40" s="164"/>
      <c r="B40" s="183"/>
      <c r="C40" s="136"/>
      <c r="D40" s="135"/>
      <c r="E40" s="135"/>
      <c r="F40" s="135"/>
      <c r="G40" s="135"/>
      <c r="H40" s="135"/>
      <c r="I40" s="135"/>
      <c r="J40" s="137"/>
    </row>
    <row r="41" spans="1:14" ht="17.25" customHeight="1">
      <c r="A41" s="163"/>
      <c r="B41" s="139" t="s">
        <v>321</v>
      </c>
      <c r="C41" s="143">
        <f>SUM(J39:J40)</f>
        <v>0</v>
      </c>
      <c r="D41" s="143"/>
      <c r="E41" s="143"/>
      <c r="F41" s="143"/>
      <c r="G41" s="143"/>
      <c r="H41" s="143"/>
      <c r="I41" s="143"/>
      <c r="J41" s="143">
        <f>SUM(J39:J40)</f>
        <v>0</v>
      </c>
      <c r="K41" s="126"/>
      <c r="L41" s="126"/>
      <c r="M41" s="126"/>
      <c r="N41" s="126"/>
    </row>
    <row r="42" spans="1:14" ht="9" customHeight="1">
      <c r="A42" s="154"/>
      <c r="B42" s="126"/>
      <c r="C42" s="141"/>
      <c r="D42" s="126"/>
      <c r="E42" s="126"/>
      <c r="F42" s="126"/>
      <c r="G42" s="126"/>
      <c r="H42" s="126"/>
      <c r="I42" s="126"/>
      <c r="J42" s="144"/>
      <c r="K42" s="126"/>
      <c r="L42" s="126"/>
      <c r="M42" s="126"/>
      <c r="N42" s="126"/>
    </row>
    <row r="43" spans="1:10" ht="17.25" customHeight="1">
      <c r="A43" s="164">
        <v>2510</v>
      </c>
      <c r="B43" s="183">
        <f>'Titulní list'!B373</f>
        <v>0</v>
      </c>
      <c r="C43" s="136"/>
      <c r="D43" s="135"/>
      <c r="E43" s="135"/>
      <c r="F43" s="135"/>
      <c r="G43" s="135"/>
      <c r="H43" s="135"/>
      <c r="I43" s="135"/>
      <c r="J43" s="137"/>
    </row>
    <row r="44" spans="1:10" ht="17.25" customHeight="1">
      <c r="A44" s="164"/>
      <c r="B44" s="183"/>
      <c r="C44" s="136"/>
      <c r="D44" s="135"/>
      <c r="E44" s="135"/>
      <c r="F44" s="135"/>
      <c r="G44" s="135"/>
      <c r="H44" s="135"/>
      <c r="I44" s="135"/>
      <c r="J44" s="137"/>
    </row>
    <row r="45" spans="1:14" ht="17.25" customHeight="1">
      <c r="A45" s="163"/>
      <c r="B45" s="139" t="s">
        <v>321</v>
      </c>
      <c r="C45" s="140">
        <f>SUM(J43:J44)</f>
        <v>0</v>
      </c>
      <c r="D45" s="140"/>
      <c r="E45" s="140"/>
      <c r="F45" s="140"/>
      <c r="G45" s="140"/>
      <c r="H45" s="140"/>
      <c r="I45" s="140"/>
      <c r="J45" s="140">
        <f>SUM(J43:J44)</f>
        <v>0</v>
      </c>
      <c r="K45" s="126"/>
      <c r="L45" s="126"/>
      <c r="M45" s="126"/>
      <c r="N45" s="126"/>
    </row>
    <row r="46" spans="1:14" ht="9" customHeight="1">
      <c r="A46" s="154"/>
      <c r="B46" s="126"/>
      <c r="C46" s="141"/>
      <c r="D46" s="126"/>
      <c r="E46" s="126"/>
      <c r="F46" s="126"/>
      <c r="G46" s="126"/>
      <c r="H46" s="126"/>
      <c r="I46" s="126"/>
      <c r="J46" s="144"/>
      <c r="K46" s="126"/>
      <c r="L46" s="126"/>
      <c r="M46" s="126"/>
      <c r="N46" s="126"/>
    </row>
    <row r="47" spans="1:10" ht="17.25" customHeight="1">
      <c r="A47" s="164">
        <v>2511</v>
      </c>
      <c r="B47" s="183">
        <f>'Titulní list'!B374</f>
        <v>0</v>
      </c>
      <c r="C47" s="136"/>
      <c r="D47" s="135"/>
      <c r="E47" s="135"/>
      <c r="F47" s="135"/>
      <c r="G47" s="135"/>
      <c r="H47" s="135"/>
      <c r="I47" s="135"/>
      <c r="J47" s="137"/>
    </row>
    <row r="48" spans="1:10" ht="17.25" customHeight="1">
      <c r="A48" s="164"/>
      <c r="B48" s="183"/>
      <c r="C48" s="136"/>
      <c r="D48" s="135"/>
      <c r="E48" s="135"/>
      <c r="F48" s="135"/>
      <c r="G48" s="135"/>
      <c r="H48" s="135"/>
      <c r="I48" s="135"/>
      <c r="J48" s="137"/>
    </row>
    <row r="49" spans="1:14" ht="17.25" customHeight="1">
      <c r="A49" s="163"/>
      <c r="B49" s="139" t="s">
        <v>321</v>
      </c>
      <c r="C49" s="140">
        <f>SUM(J47:J48)</f>
        <v>0</v>
      </c>
      <c r="D49" s="140"/>
      <c r="E49" s="140"/>
      <c r="F49" s="140"/>
      <c r="G49" s="140"/>
      <c r="H49" s="140"/>
      <c r="I49" s="140"/>
      <c r="J49" s="140">
        <f>SUM(J47:J48)</f>
        <v>0</v>
      </c>
      <c r="K49" s="126"/>
      <c r="L49" s="126"/>
      <c r="M49" s="126"/>
      <c r="N49" s="126"/>
    </row>
    <row r="50" spans="1:14" ht="9" customHeight="1">
      <c r="A50" s="154"/>
      <c r="B50" s="126"/>
      <c r="C50" s="141"/>
      <c r="D50" s="126"/>
      <c r="E50" s="126"/>
      <c r="F50" s="126"/>
      <c r="G50" s="126"/>
      <c r="H50" s="126"/>
      <c r="I50" s="126"/>
      <c r="J50" s="144"/>
      <c r="K50" s="126"/>
      <c r="L50" s="126"/>
      <c r="M50" s="126"/>
      <c r="N50" s="126"/>
    </row>
    <row r="51" spans="1:10" ht="17.25" customHeight="1">
      <c r="A51" s="164">
        <v>2512</v>
      </c>
      <c r="B51" s="183">
        <f>'Titulní list'!B375</f>
        <v>0</v>
      </c>
      <c r="C51" s="136"/>
      <c r="D51" s="135"/>
      <c r="E51" s="135"/>
      <c r="F51" s="135"/>
      <c r="G51" s="135"/>
      <c r="H51" s="135"/>
      <c r="I51" s="135"/>
      <c r="J51" s="137"/>
    </row>
    <row r="52" spans="1:10" ht="17.25" customHeight="1">
      <c r="A52" s="164"/>
      <c r="B52" s="183"/>
      <c r="C52" s="136"/>
      <c r="D52" s="135"/>
      <c r="E52" s="135"/>
      <c r="F52" s="135"/>
      <c r="G52" s="135"/>
      <c r="H52" s="135"/>
      <c r="I52" s="135"/>
      <c r="J52" s="137"/>
    </row>
    <row r="53" spans="1:14" ht="17.25" customHeight="1">
      <c r="A53" s="163"/>
      <c r="B53" s="139" t="s">
        <v>321</v>
      </c>
      <c r="C53" s="140">
        <f>SUM(J51:J52)</f>
        <v>0</v>
      </c>
      <c r="D53" s="140"/>
      <c r="E53" s="140"/>
      <c r="F53" s="140"/>
      <c r="G53" s="140"/>
      <c r="H53" s="140"/>
      <c r="I53" s="140"/>
      <c r="J53" s="140">
        <f>SUM(J51:J52)</f>
        <v>0</v>
      </c>
      <c r="K53" s="126"/>
      <c r="L53" s="126"/>
      <c r="M53" s="126"/>
      <c r="N53" s="126"/>
    </row>
    <row r="54" spans="1:14" ht="9" customHeight="1">
      <c r="A54" s="154"/>
      <c r="B54" s="126"/>
      <c r="C54" s="141"/>
      <c r="D54" s="126"/>
      <c r="E54" s="126"/>
      <c r="F54" s="126"/>
      <c r="G54" s="126"/>
      <c r="H54" s="126"/>
      <c r="I54" s="126"/>
      <c r="J54" s="144"/>
      <c r="K54" s="126"/>
      <c r="L54" s="126"/>
      <c r="M54" s="126"/>
      <c r="N54" s="126"/>
    </row>
    <row r="55" spans="1:10" ht="17.25" customHeight="1">
      <c r="A55" s="164">
        <v>2513</v>
      </c>
      <c r="B55" s="183">
        <f>'Titulní list'!B376</f>
        <v>0</v>
      </c>
      <c r="C55" s="136"/>
      <c r="D55" s="135"/>
      <c r="E55" s="135"/>
      <c r="F55" s="135"/>
      <c r="G55" s="135"/>
      <c r="H55" s="135"/>
      <c r="I55" s="135"/>
      <c r="J55" s="137"/>
    </row>
    <row r="56" spans="1:10" ht="17.25" customHeight="1">
      <c r="A56" s="164"/>
      <c r="B56" s="183"/>
      <c r="C56" s="136"/>
      <c r="D56" s="135"/>
      <c r="E56" s="135"/>
      <c r="F56" s="135"/>
      <c r="G56" s="135"/>
      <c r="H56" s="135"/>
      <c r="I56" s="135"/>
      <c r="J56" s="137"/>
    </row>
    <row r="57" spans="1:14" ht="17.25" customHeight="1">
      <c r="A57" s="163"/>
      <c r="B57" s="139" t="s">
        <v>321</v>
      </c>
      <c r="C57" s="140">
        <f>SUM(J55:J56)</f>
        <v>0</v>
      </c>
      <c r="D57" s="140"/>
      <c r="E57" s="140"/>
      <c r="F57" s="140"/>
      <c r="G57" s="140"/>
      <c r="H57" s="140"/>
      <c r="I57" s="140"/>
      <c r="J57" s="140">
        <f>SUM(J55:J56)</f>
        <v>0</v>
      </c>
      <c r="K57" s="126"/>
      <c r="L57" s="126"/>
      <c r="M57" s="126"/>
      <c r="N57" s="126"/>
    </row>
    <row r="58" spans="1:14" ht="9" customHeight="1">
      <c r="A58" s="154"/>
      <c r="B58" s="126"/>
      <c r="C58" s="141"/>
      <c r="D58" s="126"/>
      <c r="E58" s="126"/>
      <c r="F58" s="126"/>
      <c r="G58" s="126"/>
      <c r="H58" s="126"/>
      <c r="I58" s="126"/>
      <c r="J58" s="144"/>
      <c r="K58" s="126"/>
      <c r="L58" s="126"/>
      <c r="M58" s="126"/>
      <c r="N58" s="126"/>
    </row>
    <row r="59" spans="1:10" ht="17.25" customHeight="1">
      <c r="A59" s="164">
        <v>2514</v>
      </c>
      <c r="B59" s="183">
        <f>'Titulní list'!B377</f>
        <v>0</v>
      </c>
      <c r="C59" s="136"/>
      <c r="D59" s="135"/>
      <c r="E59" s="135"/>
      <c r="F59" s="135"/>
      <c r="G59" s="135"/>
      <c r="H59" s="135"/>
      <c r="I59" s="135"/>
      <c r="J59" s="137"/>
    </row>
    <row r="60" spans="1:10" ht="17.25" customHeight="1">
      <c r="A60" s="164"/>
      <c r="B60" s="183"/>
      <c r="C60" s="136"/>
      <c r="D60" s="135"/>
      <c r="E60" s="135"/>
      <c r="F60" s="135"/>
      <c r="G60" s="135"/>
      <c r="H60" s="135"/>
      <c r="I60" s="135"/>
      <c r="J60" s="137"/>
    </row>
    <row r="61" spans="1:14" ht="17.25" customHeight="1">
      <c r="A61" s="163"/>
      <c r="B61" s="139" t="s">
        <v>321</v>
      </c>
      <c r="C61" s="140">
        <f>SUM(J59:J60)</f>
        <v>0</v>
      </c>
      <c r="D61" s="140"/>
      <c r="E61" s="140"/>
      <c r="F61" s="140"/>
      <c r="G61" s="140"/>
      <c r="H61" s="140"/>
      <c r="I61" s="140"/>
      <c r="J61" s="140">
        <f>SUM(J59:J60)</f>
        <v>0</v>
      </c>
      <c r="K61" s="126"/>
      <c r="L61" s="126"/>
      <c r="M61" s="126"/>
      <c r="N61" s="126"/>
    </row>
    <row r="62" spans="1:14" ht="9" customHeight="1">
      <c r="A62" s="154"/>
      <c r="B62" s="126"/>
      <c r="C62" s="141"/>
      <c r="D62" s="126"/>
      <c r="E62" s="126"/>
      <c r="F62" s="126"/>
      <c r="G62" s="126"/>
      <c r="H62" s="126"/>
      <c r="I62" s="126"/>
      <c r="J62" s="144"/>
      <c r="K62" s="126"/>
      <c r="L62" s="126"/>
      <c r="M62" s="126"/>
      <c r="N62" s="126"/>
    </row>
    <row r="63" spans="1:10" ht="17.25" customHeight="1">
      <c r="A63" s="164">
        <v>2515</v>
      </c>
      <c r="B63" s="183">
        <f>'Titulní list'!B378</f>
        <v>0</v>
      </c>
      <c r="C63" s="136"/>
      <c r="D63" s="135"/>
      <c r="E63" s="135"/>
      <c r="F63" s="135"/>
      <c r="G63" s="135"/>
      <c r="H63" s="135"/>
      <c r="I63" s="135"/>
      <c r="J63" s="137"/>
    </row>
    <row r="64" spans="1:10" ht="17.25" customHeight="1">
      <c r="A64" s="164"/>
      <c r="B64" s="183"/>
      <c r="C64" s="136"/>
      <c r="D64" s="135"/>
      <c r="E64" s="135"/>
      <c r="F64" s="135"/>
      <c r="G64" s="135"/>
      <c r="H64" s="135"/>
      <c r="I64" s="135"/>
      <c r="J64" s="137"/>
    </row>
    <row r="65" spans="1:14" ht="17.25" customHeight="1">
      <c r="A65" s="163"/>
      <c r="B65" s="139" t="s">
        <v>321</v>
      </c>
      <c r="C65" s="140">
        <f>SUM(J63:J64)</f>
        <v>0</v>
      </c>
      <c r="D65" s="140"/>
      <c r="E65" s="140"/>
      <c r="F65" s="140"/>
      <c r="G65" s="140"/>
      <c r="H65" s="140"/>
      <c r="I65" s="140"/>
      <c r="J65" s="140">
        <f>SUM(J63:J64)</f>
        <v>0</v>
      </c>
      <c r="K65" s="126"/>
      <c r="L65" s="126"/>
      <c r="M65" s="126"/>
      <c r="N65" s="126"/>
    </row>
    <row r="66" spans="1:14" ht="9" customHeight="1">
      <c r="A66" s="154"/>
      <c r="B66" s="126"/>
      <c r="C66" s="141"/>
      <c r="D66" s="126"/>
      <c r="E66" s="126"/>
      <c r="F66" s="126"/>
      <c r="G66" s="126"/>
      <c r="H66" s="126"/>
      <c r="I66" s="126"/>
      <c r="J66" s="144"/>
      <c r="K66" s="126"/>
      <c r="L66" s="126"/>
      <c r="M66" s="126"/>
      <c r="N66" s="126"/>
    </row>
    <row r="67" spans="1:10" ht="17.25" customHeight="1">
      <c r="A67" s="164">
        <v>2516</v>
      </c>
      <c r="B67" s="183">
        <f>'Titulní list'!B379</f>
        <v>0</v>
      </c>
      <c r="C67" s="136"/>
      <c r="D67" s="135"/>
      <c r="E67" s="135"/>
      <c r="F67" s="135"/>
      <c r="G67" s="135"/>
      <c r="H67" s="135"/>
      <c r="I67" s="135"/>
      <c r="J67" s="137"/>
    </row>
    <row r="68" spans="1:10" ht="17.25" customHeight="1">
      <c r="A68" s="164"/>
      <c r="B68" s="183"/>
      <c r="C68" s="136"/>
      <c r="D68" s="135"/>
      <c r="E68" s="135"/>
      <c r="F68" s="135"/>
      <c r="G68" s="135"/>
      <c r="H68" s="135"/>
      <c r="I68" s="135"/>
      <c r="J68" s="137"/>
    </row>
    <row r="69" spans="1:14" ht="17.25" customHeight="1">
      <c r="A69" s="163"/>
      <c r="B69" s="139" t="s">
        <v>321</v>
      </c>
      <c r="C69" s="140">
        <f>SUM(J67:J68)</f>
        <v>0</v>
      </c>
      <c r="D69" s="140"/>
      <c r="E69" s="140"/>
      <c r="F69" s="140"/>
      <c r="G69" s="140"/>
      <c r="H69" s="140"/>
      <c r="I69" s="140"/>
      <c r="J69" s="140">
        <f>SUM(J67:J68)</f>
        <v>0</v>
      </c>
      <c r="K69" s="126"/>
      <c r="L69" s="126"/>
      <c r="M69" s="126"/>
      <c r="N69" s="126"/>
    </row>
    <row r="70" ht="17.25" customHeight="1"/>
    <row r="71" spans="1:10" s="184" customFormat="1" ht="22.5" customHeight="1">
      <c r="A71" s="171" t="s">
        <v>36</v>
      </c>
      <c r="B71" s="171"/>
      <c r="C71" s="172">
        <f>SUM(C49+C45+C41+C37+C33+C29+C25+C21+C17+C13+C9+C53+C69+C65+C61+C57)</f>
        <v>0</v>
      </c>
      <c r="D71" s="172"/>
      <c r="E71" s="172"/>
      <c r="F71" s="172"/>
      <c r="G71" s="172"/>
      <c r="H71" s="172"/>
      <c r="I71" s="172"/>
      <c r="J71" s="172"/>
    </row>
    <row r="72" ht="17.25" customHeight="1"/>
    <row r="73" spans="1:10" ht="17.25" customHeight="1">
      <c r="A73" s="164">
        <v>2517</v>
      </c>
      <c r="B73" s="183">
        <f>'Titulní list'!B380</f>
        <v>0</v>
      </c>
      <c r="C73" s="136"/>
      <c r="D73" s="135"/>
      <c r="E73" s="135"/>
      <c r="F73" s="135"/>
      <c r="G73" s="135"/>
      <c r="H73" s="135"/>
      <c r="I73" s="165"/>
      <c r="J73" s="137"/>
    </row>
    <row r="74" spans="1:10" ht="17.25" customHeight="1">
      <c r="A74" s="164"/>
      <c r="B74" s="183"/>
      <c r="C74" s="136"/>
      <c r="D74" s="135"/>
      <c r="E74" s="135"/>
      <c r="F74" s="135"/>
      <c r="G74" s="135"/>
      <c r="H74" s="135"/>
      <c r="I74" s="165"/>
      <c r="J74" s="137"/>
    </row>
    <row r="75" spans="1:14" ht="17.25" customHeight="1">
      <c r="A75" s="163"/>
      <c r="B75" s="139" t="s">
        <v>321</v>
      </c>
      <c r="C75" s="140">
        <f>SUM(J73:J74)</f>
        <v>0</v>
      </c>
      <c r="D75" s="140"/>
      <c r="E75" s="140"/>
      <c r="F75" s="140"/>
      <c r="G75" s="140"/>
      <c r="H75" s="140"/>
      <c r="I75" s="140"/>
      <c r="J75" s="140">
        <f>SUM(J73:J74)</f>
        <v>0</v>
      </c>
      <c r="K75" s="126"/>
      <c r="L75" s="126"/>
      <c r="M75" s="126"/>
      <c r="N75" s="126"/>
    </row>
  </sheetData>
  <sheetProtection selectLockedCells="1" selectUnlockedCells="1"/>
  <mergeCells count="65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A68"/>
    <mergeCell ref="B67:B68"/>
    <mergeCell ref="C69:J69"/>
    <mergeCell ref="A71:B71"/>
    <mergeCell ref="C71:J71"/>
    <mergeCell ref="A73:A74"/>
    <mergeCell ref="B73:B74"/>
    <mergeCell ref="C75:J7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21" customHeight="1">
      <c r="A5" s="181">
        <v>26</v>
      </c>
      <c r="B5" s="182">
        <f>'Titulní list'!B383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21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2601</v>
      </c>
      <c r="B7" s="183">
        <f>'Titulní list'!B384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0" ht="17.25" customHeight="1">
      <c r="A11" s="164">
        <v>2602</v>
      </c>
      <c r="B11" s="183">
        <f>'Titulní list'!B385</f>
        <v>0</v>
      </c>
      <c r="C11" s="136"/>
      <c r="D11" s="135"/>
      <c r="E11" s="135"/>
      <c r="F11" s="135"/>
      <c r="G11" s="135"/>
      <c r="H11" s="135"/>
      <c r="I11" s="135"/>
      <c r="J11" s="137"/>
    </row>
    <row r="12" spans="1:10" ht="17.25" customHeight="1">
      <c r="A12" s="164"/>
      <c r="B12" s="183"/>
      <c r="C12" s="136"/>
      <c r="D12" s="135"/>
      <c r="E12" s="135"/>
      <c r="F12" s="135"/>
      <c r="G12" s="135"/>
      <c r="H12" s="135"/>
      <c r="I12" s="135"/>
      <c r="J12" s="137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2603</v>
      </c>
      <c r="B15" s="183">
        <f>'Titulní list'!B386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83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2604</v>
      </c>
      <c r="B19" s="183">
        <f>'Titulní list'!B387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83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2605</v>
      </c>
      <c r="B23" s="183">
        <f>'Titulní list'!B388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2606</v>
      </c>
      <c r="B27" s="183">
        <f>'Titulní list'!B389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2607</v>
      </c>
      <c r="B31" s="183">
        <f>'Titulní list'!B390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2608</v>
      </c>
      <c r="B35" s="183">
        <f>'Titulní list'!B391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83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9" customHeight="1">
      <c r="A38" s="154"/>
      <c r="B38" s="126"/>
      <c r="C38" s="141"/>
      <c r="D38" s="126"/>
      <c r="E38" s="126"/>
      <c r="F38" s="126"/>
      <c r="G38" s="126"/>
      <c r="H38" s="126"/>
      <c r="I38" s="126"/>
      <c r="J38" s="144"/>
      <c r="K38" s="126"/>
      <c r="L38" s="126"/>
      <c r="M38" s="126"/>
      <c r="N38" s="126"/>
    </row>
    <row r="39" spans="1:10" ht="17.25" customHeight="1">
      <c r="A39" s="164">
        <v>2609</v>
      </c>
      <c r="B39" s="183">
        <f>'Titulní list'!B392</f>
        <v>0</v>
      </c>
      <c r="C39" s="136"/>
      <c r="D39" s="135"/>
      <c r="E39" s="135"/>
      <c r="F39" s="135"/>
      <c r="G39" s="135"/>
      <c r="H39" s="135"/>
      <c r="I39" s="135"/>
      <c r="J39" s="137"/>
    </row>
    <row r="40" spans="1:10" ht="17.25" customHeight="1">
      <c r="A40" s="164"/>
      <c r="B40" s="183"/>
      <c r="C40" s="136"/>
      <c r="D40" s="135"/>
      <c r="E40" s="135"/>
      <c r="F40" s="135"/>
      <c r="G40" s="135"/>
      <c r="H40" s="135"/>
      <c r="I40" s="135"/>
      <c r="J40" s="137"/>
    </row>
    <row r="41" spans="1:14" ht="17.25" customHeight="1">
      <c r="A41" s="163"/>
      <c r="B41" s="139" t="s">
        <v>321</v>
      </c>
      <c r="C41" s="143">
        <f>SUM(J39:J40)</f>
        <v>0</v>
      </c>
      <c r="D41" s="143"/>
      <c r="E41" s="143"/>
      <c r="F41" s="143"/>
      <c r="G41" s="143"/>
      <c r="H41" s="143"/>
      <c r="I41" s="143"/>
      <c r="J41" s="143">
        <f>SUM(J39:J40)</f>
        <v>0</v>
      </c>
      <c r="K41" s="126"/>
      <c r="L41" s="126"/>
      <c r="M41" s="126"/>
      <c r="N41" s="126"/>
    </row>
    <row r="42" spans="1:14" ht="9" customHeight="1">
      <c r="A42" s="154"/>
      <c r="B42" s="126"/>
      <c r="C42" s="141"/>
      <c r="D42" s="126"/>
      <c r="E42" s="126"/>
      <c r="F42" s="126"/>
      <c r="G42" s="126"/>
      <c r="H42" s="126"/>
      <c r="I42" s="126"/>
      <c r="J42" s="144"/>
      <c r="K42" s="126"/>
      <c r="L42" s="126"/>
      <c r="M42" s="126"/>
      <c r="N42" s="126"/>
    </row>
    <row r="43" spans="1:10" ht="17.25" customHeight="1">
      <c r="A43" s="164">
        <v>2610</v>
      </c>
      <c r="B43" s="183">
        <f>'Titulní list'!B393</f>
        <v>0</v>
      </c>
      <c r="C43" s="136"/>
      <c r="D43" s="135"/>
      <c r="E43" s="135"/>
      <c r="F43" s="135"/>
      <c r="G43" s="135"/>
      <c r="H43" s="135"/>
      <c r="I43" s="135"/>
      <c r="J43" s="137"/>
    </row>
    <row r="44" spans="1:10" ht="17.25" customHeight="1">
      <c r="A44" s="164"/>
      <c r="B44" s="183"/>
      <c r="C44" s="136"/>
      <c r="D44" s="135"/>
      <c r="E44" s="135"/>
      <c r="F44" s="135"/>
      <c r="G44" s="135"/>
      <c r="H44" s="135"/>
      <c r="I44" s="135"/>
      <c r="J44" s="137"/>
    </row>
    <row r="45" spans="1:14" ht="17.25" customHeight="1">
      <c r="A45" s="163"/>
      <c r="B45" s="139" t="s">
        <v>321</v>
      </c>
      <c r="C45" s="140">
        <f>SUM(J43:J44)</f>
        <v>0</v>
      </c>
      <c r="D45" s="140"/>
      <c r="E45" s="140"/>
      <c r="F45" s="140"/>
      <c r="G45" s="140"/>
      <c r="H45" s="140"/>
      <c r="I45" s="140"/>
      <c r="J45" s="140">
        <f>SUM(J43:J44)</f>
        <v>0</v>
      </c>
      <c r="K45" s="126"/>
      <c r="L45" s="126"/>
      <c r="M45" s="126"/>
      <c r="N45" s="126"/>
    </row>
    <row r="46" spans="1:14" ht="9" customHeight="1">
      <c r="A46" s="154"/>
      <c r="B46" s="126"/>
      <c r="C46" s="141"/>
      <c r="D46" s="126"/>
      <c r="E46" s="126"/>
      <c r="F46" s="126"/>
      <c r="G46" s="126"/>
      <c r="H46" s="126"/>
      <c r="I46" s="126"/>
      <c r="J46" s="144"/>
      <c r="K46" s="126"/>
      <c r="L46" s="126"/>
      <c r="M46" s="126"/>
      <c r="N46" s="126"/>
    </row>
    <row r="47" spans="1:10" ht="17.25" customHeight="1">
      <c r="A47" s="164">
        <v>2611</v>
      </c>
      <c r="B47" s="183">
        <f>'Titulní list'!B394</f>
        <v>0</v>
      </c>
      <c r="C47" s="136"/>
      <c r="D47" s="135"/>
      <c r="E47" s="135"/>
      <c r="F47" s="135"/>
      <c r="G47" s="135"/>
      <c r="H47" s="135"/>
      <c r="I47" s="135"/>
      <c r="J47" s="137"/>
    </row>
    <row r="48" spans="1:10" ht="17.25" customHeight="1">
      <c r="A48" s="164"/>
      <c r="B48" s="183"/>
      <c r="C48" s="136"/>
      <c r="D48" s="135"/>
      <c r="E48" s="135"/>
      <c r="F48" s="135"/>
      <c r="G48" s="135"/>
      <c r="H48" s="135"/>
      <c r="I48" s="135"/>
      <c r="J48" s="137"/>
    </row>
    <row r="49" spans="1:14" ht="17.25" customHeight="1">
      <c r="A49" s="163"/>
      <c r="B49" s="139" t="s">
        <v>321</v>
      </c>
      <c r="C49" s="140">
        <f>SUM(J47:J48)</f>
        <v>0</v>
      </c>
      <c r="D49" s="140"/>
      <c r="E49" s="140"/>
      <c r="F49" s="140"/>
      <c r="G49" s="140"/>
      <c r="H49" s="140"/>
      <c r="I49" s="140"/>
      <c r="J49" s="140">
        <f>SUM(J47:J48)</f>
        <v>0</v>
      </c>
      <c r="K49" s="126"/>
      <c r="L49" s="126"/>
      <c r="M49" s="126"/>
      <c r="N49" s="126"/>
    </row>
    <row r="50" ht="17.25" customHeight="1"/>
    <row r="51" spans="1:10" s="184" customFormat="1" ht="22.5" customHeight="1">
      <c r="A51" s="171" t="s">
        <v>36</v>
      </c>
      <c r="B51" s="171"/>
      <c r="C51" s="172">
        <f>SUM(C49+C45+C41+C37+C33+C29+C25+C21+C17+C13+C9)</f>
        <v>0</v>
      </c>
      <c r="D51" s="172"/>
      <c r="E51" s="172"/>
      <c r="F51" s="172"/>
      <c r="G51" s="172"/>
      <c r="H51" s="172"/>
      <c r="I51" s="172"/>
      <c r="J51" s="172"/>
    </row>
    <row r="52" ht="17.25" customHeight="1"/>
    <row r="53" spans="1:10" ht="17.25" customHeight="1">
      <c r="A53" s="164">
        <v>2612</v>
      </c>
      <c r="B53" s="183">
        <f>'Titulní list'!B395</f>
        <v>0</v>
      </c>
      <c r="C53" s="136"/>
      <c r="D53" s="135"/>
      <c r="E53" s="135"/>
      <c r="F53" s="135"/>
      <c r="G53" s="135"/>
      <c r="H53" s="135"/>
      <c r="I53" s="165"/>
      <c r="J53" s="137"/>
    </row>
    <row r="54" spans="1:10" ht="17.25" customHeight="1">
      <c r="A54" s="164"/>
      <c r="B54" s="183"/>
      <c r="C54" s="136"/>
      <c r="D54" s="135"/>
      <c r="E54" s="135"/>
      <c r="F54" s="135"/>
      <c r="G54" s="135"/>
      <c r="H54" s="135"/>
      <c r="I54" s="165"/>
      <c r="J54" s="137"/>
    </row>
    <row r="55" spans="1:14" ht="17.25" customHeight="1">
      <c r="A55" s="163"/>
      <c r="B55" s="139" t="s">
        <v>321</v>
      </c>
      <c r="C55" s="140">
        <f>SUM(J53:J54)</f>
        <v>0</v>
      </c>
      <c r="D55" s="140"/>
      <c r="E55" s="140"/>
      <c r="F55" s="140"/>
      <c r="G55" s="140"/>
      <c r="H55" s="140"/>
      <c r="I55" s="140"/>
      <c r="J55" s="140">
        <f>SUM(J53:J54)</f>
        <v>0</v>
      </c>
      <c r="K55" s="126"/>
      <c r="L55" s="126"/>
      <c r="M55" s="126"/>
      <c r="N55" s="126"/>
    </row>
  </sheetData>
  <sheetProtection selectLockedCells="1" selectUnlockedCells="1"/>
  <mergeCells count="50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B51"/>
    <mergeCell ref="C51:J51"/>
    <mergeCell ref="A53:A54"/>
    <mergeCell ref="B53:B54"/>
    <mergeCell ref="C55:J5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21" customHeight="1">
      <c r="A5" s="181">
        <v>27</v>
      </c>
      <c r="B5" s="182">
        <f>'Titulní list'!B398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21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2701</v>
      </c>
      <c r="B7" s="183">
        <f>'Titulní list'!B399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0" ht="17.25" customHeight="1">
      <c r="A11" s="164">
        <v>2702</v>
      </c>
      <c r="B11" s="183">
        <f>'Titulní list'!B400</f>
        <v>0</v>
      </c>
      <c r="C11" s="136"/>
      <c r="D11" s="135"/>
      <c r="E11" s="135"/>
      <c r="F11" s="135"/>
      <c r="G11" s="135"/>
      <c r="H11" s="135"/>
      <c r="I11" s="135"/>
      <c r="J11" s="137"/>
    </row>
    <row r="12" spans="1:10" ht="17.25" customHeight="1">
      <c r="A12" s="164"/>
      <c r="B12" s="183"/>
      <c r="C12" s="136"/>
      <c r="D12" s="135"/>
      <c r="E12" s="135"/>
      <c r="F12" s="135"/>
      <c r="G12" s="135"/>
      <c r="H12" s="135"/>
      <c r="I12" s="135"/>
      <c r="J12" s="137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2703</v>
      </c>
      <c r="B15" s="183">
        <f>'Titulní list'!B401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83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2704</v>
      </c>
      <c r="B19" s="183">
        <f>'Titulní list'!B402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83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2705</v>
      </c>
      <c r="B23" s="183">
        <f>'Titulní list'!B403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2706</v>
      </c>
      <c r="B27" s="183">
        <f>'Titulní list'!B404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3">
        <f>SUM(J27:J28)</f>
        <v>0</v>
      </c>
      <c r="D29" s="143"/>
      <c r="E29" s="143"/>
      <c r="F29" s="143"/>
      <c r="G29" s="143"/>
      <c r="H29" s="143"/>
      <c r="I29" s="143"/>
      <c r="J29" s="143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2707</v>
      </c>
      <c r="B31" s="183">
        <f>'Titulní list'!B405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2708</v>
      </c>
      <c r="B35" s="183">
        <f>'Titulní list'!B406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83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ht="17.25" customHeight="1"/>
    <row r="39" spans="1:10" s="184" customFormat="1" ht="22.5" customHeight="1">
      <c r="A39" s="171" t="s">
        <v>36</v>
      </c>
      <c r="B39" s="171"/>
      <c r="C39" s="172">
        <f>SUM(C37+C33+C29+C25+C21+C17+C13+C9)</f>
        <v>0</v>
      </c>
      <c r="D39" s="172"/>
      <c r="E39" s="172"/>
      <c r="F39" s="172"/>
      <c r="G39" s="172"/>
      <c r="H39" s="172"/>
      <c r="I39" s="172"/>
      <c r="J39" s="172"/>
    </row>
    <row r="40" ht="17.25" customHeight="1"/>
    <row r="41" spans="1:10" ht="17.25" customHeight="1">
      <c r="A41" s="164">
        <v>2709</v>
      </c>
      <c r="B41" s="183">
        <f>'Titulní list'!B407</f>
        <v>0</v>
      </c>
      <c r="C41" s="136"/>
      <c r="D41" s="135"/>
      <c r="E41" s="135"/>
      <c r="F41" s="135"/>
      <c r="G41" s="135"/>
      <c r="H41" s="135"/>
      <c r="I41" s="165"/>
      <c r="J41" s="137"/>
    </row>
    <row r="42" spans="1:10" ht="17.25" customHeight="1">
      <c r="A42" s="164"/>
      <c r="B42" s="183"/>
      <c r="C42" s="136"/>
      <c r="D42" s="135"/>
      <c r="E42" s="135"/>
      <c r="F42" s="135"/>
      <c r="G42" s="135"/>
      <c r="H42" s="135"/>
      <c r="I42" s="165"/>
      <c r="J42" s="137"/>
    </row>
    <row r="43" spans="1:14" ht="17.25" customHeight="1">
      <c r="A43" s="163"/>
      <c r="B43" s="139" t="s">
        <v>321</v>
      </c>
      <c r="C43" s="140">
        <f>SUM(J41:J42)</f>
        <v>0</v>
      </c>
      <c r="D43" s="140"/>
      <c r="E43" s="140"/>
      <c r="F43" s="140"/>
      <c r="G43" s="140"/>
      <c r="H43" s="140"/>
      <c r="I43" s="140"/>
      <c r="J43" s="140">
        <f>SUM(J41:J42)</f>
        <v>0</v>
      </c>
      <c r="K43" s="126"/>
      <c r="L43" s="126"/>
      <c r="M43" s="126"/>
      <c r="N43" s="126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  <mergeCell ref="A41:A42"/>
    <mergeCell ref="B41:B42"/>
    <mergeCell ref="C43:J4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ht="17.25" customHeight="1">
      <c r="A3" s="153" t="s">
        <v>3</v>
      </c>
      <c r="B3" s="153"/>
      <c r="C3" s="129">
        <f>IF('Titulní list'!C5=0," ",'Titulní list'!C5)</f>
        <v>0</v>
      </c>
      <c r="D3" s="129"/>
      <c r="E3" s="130"/>
      <c r="F3" s="126"/>
      <c r="J3" s="123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28</v>
      </c>
      <c r="B5" s="132">
        <f>'Titulní list'!B410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3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2801</v>
      </c>
      <c r="B7" s="128">
        <f>'Titulní list'!B411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28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2802</v>
      </c>
      <c r="B11" s="128">
        <f>'Titulní list'!B412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2803</v>
      </c>
      <c r="B15" s="128">
        <f>'Titulní list'!B413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2804</v>
      </c>
      <c r="B19" s="128">
        <f>'Titulní list'!B414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28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ht="17.25" customHeight="1"/>
    <row r="23" spans="1:10" s="184" customFormat="1" ht="22.5" customHeight="1">
      <c r="A23" s="171" t="s">
        <v>36</v>
      </c>
      <c r="B23" s="171"/>
      <c r="C23" s="150">
        <f>SUM(C21+C17+C13+C9)</f>
        <v>0</v>
      </c>
      <c r="D23" s="150"/>
      <c r="E23" s="150"/>
      <c r="F23" s="150"/>
      <c r="G23" s="150"/>
      <c r="H23" s="150"/>
      <c r="I23" s="150"/>
      <c r="J23" s="150"/>
    </row>
  </sheetData>
  <sheetProtection selectLockedCells="1" selectUnlockedCells="1"/>
  <mergeCells count="26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B23"/>
    <mergeCell ref="C23:J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25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ht="17.25" customHeight="1">
      <c r="A3" s="153" t="s">
        <v>3</v>
      </c>
      <c r="B3" s="153"/>
      <c r="C3" s="129">
        <f>IF('Titulní list'!C5=0," ",'Titulní list'!C5)</f>
        <v>0</v>
      </c>
      <c r="D3" s="129"/>
      <c r="E3" s="130"/>
      <c r="F3" s="126"/>
      <c r="J3" s="123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55">
        <v>2</v>
      </c>
      <c r="B5" s="156">
        <f>'Titulní list'!B30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55"/>
      <c r="B6" s="156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58">
        <v>210</v>
      </c>
      <c r="B7" s="159">
        <f>'Titulní list'!B40</f>
        <v>0</v>
      </c>
      <c r="C7" s="160"/>
      <c r="D7" s="161"/>
      <c r="E7" s="161"/>
      <c r="F7" s="161"/>
      <c r="G7" s="161"/>
      <c r="H7" s="161"/>
      <c r="I7" s="161"/>
      <c r="J7" s="162"/>
      <c r="K7" s="126"/>
      <c r="L7" s="126"/>
      <c r="M7" s="126"/>
      <c r="N7" s="126"/>
    </row>
    <row r="8" spans="1:14" ht="17.25" customHeight="1">
      <c r="A8" s="158"/>
      <c r="B8" s="159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3">
        <f>SUM(J7:J8)</f>
        <v>0</v>
      </c>
      <c r="D9" s="143"/>
      <c r="E9" s="143"/>
      <c r="F9" s="143"/>
      <c r="G9" s="143"/>
      <c r="H9" s="143"/>
      <c r="I9" s="143"/>
      <c r="J9" s="143"/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7"/>
      <c r="J10" s="144"/>
      <c r="K10" s="126"/>
      <c r="L10" s="126"/>
      <c r="M10" s="126"/>
      <c r="N10" s="126"/>
    </row>
    <row r="11" spans="1:14" ht="17.25" customHeight="1">
      <c r="A11" s="164">
        <v>211</v>
      </c>
      <c r="B11" s="128">
        <f>'Titulní list'!B41</f>
        <v>0</v>
      </c>
      <c r="C11" s="136"/>
      <c r="D11" s="135"/>
      <c r="E11" s="135"/>
      <c r="F11" s="135"/>
      <c r="G11" s="135"/>
      <c r="H11" s="135"/>
      <c r="I11" s="16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65"/>
      <c r="J12" s="137"/>
      <c r="K12" s="126"/>
      <c r="L12" s="126"/>
      <c r="M12" s="126"/>
      <c r="N12" s="126"/>
    </row>
    <row r="13" spans="1:14" ht="17.25" customHeight="1">
      <c r="A13" s="164"/>
      <c r="B13" s="165" t="s">
        <v>321</v>
      </c>
      <c r="C13" s="137">
        <f>SUM(J11:J12)</f>
        <v>0</v>
      </c>
      <c r="D13" s="137"/>
      <c r="E13" s="137"/>
      <c r="F13" s="137"/>
      <c r="G13" s="137"/>
      <c r="H13" s="137"/>
      <c r="I13" s="137"/>
      <c r="J13" s="137"/>
      <c r="K13" s="126"/>
      <c r="L13" s="126"/>
      <c r="M13" s="126"/>
      <c r="N13" s="126"/>
    </row>
    <row r="14" spans="1:14" ht="9" customHeight="1">
      <c r="A14" s="166"/>
      <c r="B14" s="146"/>
      <c r="C14" s="147"/>
      <c r="D14" s="146"/>
      <c r="E14" s="146"/>
      <c r="F14" s="146"/>
      <c r="G14" s="146"/>
      <c r="H14" s="146"/>
      <c r="I14" s="167"/>
      <c r="J14" s="148"/>
      <c r="K14" s="126"/>
      <c r="L14" s="126"/>
      <c r="M14" s="126"/>
      <c r="N14" s="126"/>
    </row>
    <row r="15" spans="1:10" ht="20.25" customHeight="1">
      <c r="A15" s="164">
        <v>212</v>
      </c>
      <c r="B15" s="168">
        <f>'Titulní list'!B42</f>
        <v>0</v>
      </c>
      <c r="C15" s="136"/>
      <c r="D15" s="135"/>
      <c r="E15" s="135"/>
      <c r="F15" s="135"/>
      <c r="G15" s="135"/>
      <c r="H15" s="135"/>
      <c r="I15" s="165"/>
      <c r="J15" s="137"/>
    </row>
    <row r="16" spans="1:10" ht="20.25" customHeight="1">
      <c r="A16" s="164"/>
      <c r="B16" s="168"/>
      <c r="C16" s="136"/>
      <c r="D16" s="135"/>
      <c r="E16" s="135"/>
      <c r="F16" s="135"/>
      <c r="G16" s="135"/>
      <c r="H16" s="135"/>
      <c r="I16" s="16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7"/>
      <c r="J18" s="144"/>
      <c r="K18" s="126"/>
      <c r="L18" s="126"/>
      <c r="M18" s="126"/>
      <c r="N18" s="126"/>
    </row>
    <row r="19" spans="1:10" ht="17.25" customHeight="1">
      <c r="A19" s="164">
        <v>213</v>
      </c>
      <c r="B19" s="169">
        <f>'Titulní list'!B43</f>
        <v>0</v>
      </c>
      <c r="C19" s="136"/>
      <c r="D19" s="135"/>
      <c r="E19" s="135"/>
      <c r="F19" s="135"/>
      <c r="G19" s="135"/>
      <c r="H19" s="135"/>
      <c r="I19" s="165"/>
      <c r="J19" s="137"/>
    </row>
    <row r="20" spans="1:10" ht="17.25" customHeight="1">
      <c r="A20" s="164"/>
      <c r="B20" s="169"/>
      <c r="C20" s="136"/>
      <c r="D20" s="135"/>
      <c r="E20" s="135"/>
      <c r="F20" s="135"/>
      <c r="G20" s="135"/>
      <c r="H20" s="135"/>
      <c r="I20" s="165"/>
      <c r="J20" s="137"/>
    </row>
    <row r="21" spans="1:14" ht="17.25" customHeight="1">
      <c r="A21" s="164"/>
      <c r="B21" s="165" t="s">
        <v>321</v>
      </c>
      <c r="C21" s="170">
        <f>SUM(J19:J20)</f>
        <v>0</v>
      </c>
      <c r="D21" s="170"/>
      <c r="E21" s="170"/>
      <c r="F21" s="170"/>
      <c r="G21" s="170"/>
      <c r="H21" s="170"/>
      <c r="I21" s="170"/>
      <c r="J21" s="170">
        <f>SUM(J19:J20)</f>
        <v>0</v>
      </c>
      <c r="K21" s="126"/>
      <c r="L21" s="126"/>
      <c r="M21" s="126"/>
      <c r="N21" s="126"/>
    </row>
    <row r="22" spans="1:14" ht="9" customHeight="1">
      <c r="A22" s="166"/>
      <c r="B22" s="146"/>
      <c r="C22" s="147"/>
      <c r="D22" s="146"/>
      <c r="E22" s="146"/>
      <c r="F22" s="146"/>
      <c r="G22" s="146"/>
      <c r="H22" s="146"/>
      <c r="I22" s="167"/>
      <c r="J22" s="148"/>
      <c r="K22" s="126"/>
      <c r="L22" s="126"/>
      <c r="M22" s="126"/>
      <c r="N22" s="126"/>
    </row>
    <row r="23" spans="1:10" ht="17.25" customHeight="1">
      <c r="A23" s="164">
        <v>214</v>
      </c>
      <c r="B23" s="128">
        <f>'Titulní list'!B44</f>
        <v>0</v>
      </c>
      <c r="C23" s="136"/>
      <c r="D23" s="135"/>
      <c r="E23" s="135"/>
      <c r="F23" s="135"/>
      <c r="G23" s="135"/>
      <c r="H23" s="135"/>
      <c r="I23" s="165"/>
      <c r="J23" s="137"/>
    </row>
    <row r="24" spans="1:10" ht="17.25" customHeight="1">
      <c r="A24" s="164"/>
      <c r="B24" s="128"/>
      <c r="C24" s="136"/>
      <c r="D24" s="135"/>
      <c r="E24" s="135"/>
      <c r="F24" s="135"/>
      <c r="G24" s="135"/>
      <c r="H24" s="135"/>
      <c r="I24" s="165"/>
      <c r="J24" s="137"/>
    </row>
    <row r="25" spans="1:14" ht="17.25" customHeight="1">
      <c r="A25" s="164"/>
      <c r="B25" s="165" t="s">
        <v>321</v>
      </c>
      <c r="C25" s="170">
        <f>SUM(J23:J24)</f>
        <v>0</v>
      </c>
      <c r="D25" s="170"/>
      <c r="E25" s="170"/>
      <c r="F25" s="170"/>
      <c r="G25" s="170"/>
      <c r="H25" s="170"/>
      <c r="I25" s="170"/>
      <c r="J25" s="170">
        <f>SUM(J23:J24)</f>
        <v>0</v>
      </c>
      <c r="K25" s="126"/>
      <c r="L25" s="126"/>
      <c r="M25" s="126"/>
      <c r="N25" s="126"/>
    </row>
    <row r="26" spans="1:14" ht="9" customHeight="1">
      <c r="A26" s="166"/>
      <c r="B26" s="146"/>
      <c r="C26" s="147"/>
      <c r="D26" s="146"/>
      <c r="E26" s="146"/>
      <c r="F26" s="146"/>
      <c r="G26" s="146"/>
      <c r="H26" s="146"/>
      <c r="I26" s="167"/>
      <c r="J26" s="148"/>
      <c r="K26" s="126"/>
      <c r="L26" s="126"/>
      <c r="M26" s="126"/>
      <c r="N26" s="126"/>
    </row>
    <row r="27" spans="1:10" ht="17.25" customHeight="1">
      <c r="A27" s="164">
        <v>215</v>
      </c>
      <c r="B27" s="128">
        <f>'Titulní list'!B45</f>
        <v>0</v>
      </c>
      <c r="C27" s="136"/>
      <c r="D27" s="135"/>
      <c r="E27" s="135"/>
      <c r="F27" s="135"/>
      <c r="G27" s="135"/>
      <c r="H27" s="135"/>
      <c r="I27" s="165"/>
      <c r="J27" s="137"/>
    </row>
    <row r="28" spans="1:10" ht="17.25" customHeight="1">
      <c r="A28" s="164"/>
      <c r="B28" s="128"/>
      <c r="C28" s="136"/>
      <c r="D28" s="135"/>
      <c r="E28" s="135"/>
      <c r="F28" s="135"/>
      <c r="G28" s="135"/>
      <c r="H28" s="135"/>
      <c r="I28" s="165"/>
      <c r="J28" s="137"/>
    </row>
    <row r="29" spans="1:14" ht="17.25" customHeight="1">
      <c r="A29" s="163"/>
      <c r="B29" s="139" t="s">
        <v>321</v>
      </c>
      <c r="C29" s="140">
        <f>SUM(J27:J28)</f>
        <v>0</v>
      </c>
      <c r="D29" s="140"/>
      <c r="E29" s="140"/>
      <c r="F29" s="140"/>
      <c r="G29" s="140"/>
      <c r="H29" s="140"/>
      <c r="I29" s="140"/>
      <c r="J29" s="140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7"/>
      <c r="J30" s="144"/>
      <c r="K30" s="126"/>
      <c r="L30" s="126"/>
      <c r="M30" s="126"/>
      <c r="N30" s="126"/>
    </row>
    <row r="31" spans="1:10" ht="17.25" customHeight="1">
      <c r="A31" s="164">
        <v>216</v>
      </c>
      <c r="B31" s="128">
        <f>'Titulní list'!B46</f>
        <v>0</v>
      </c>
      <c r="C31" s="136"/>
      <c r="D31" s="135"/>
      <c r="E31" s="135"/>
      <c r="F31" s="135"/>
      <c r="G31" s="135"/>
      <c r="H31" s="135"/>
      <c r="I31" s="165"/>
      <c r="J31" s="137"/>
    </row>
    <row r="32" spans="1:10" ht="17.25" customHeight="1">
      <c r="A32" s="164"/>
      <c r="B32" s="128"/>
      <c r="C32" s="136"/>
      <c r="D32" s="135"/>
      <c r="E32" s="135"/>
      <c r="F32" s="135"/>
      <c r="G32" s="135"/>
      <c r="H32" s="135"/>
      <c r="I32" s="165"/>
      <c r="J32" s="137"/>
    </row>
    <row r="33" spans="1:14" ht="17.25" customHeight="1">
      <c r="A33" s="164"/>
      <c r="B33" s="165" t="s">
        <v>321</v>
      </c>
      <c r="C33" s="170">
        <f>SUM(J31:J32)</f>
        <v>0</v>
      </c>
      <c r="D33" s="170"/>
      <c r="E33" s="170"/>
      <c r="F33" s="170"/>
      <c r="G33" s="170"/>
      <c r="H33" s="170"/>
      <c r="I33" s="170"/>
      <c r="J33" s="170">
        <f>SUM(J31:J32)</f>
        <v>0</v>
      </c>
      <c r="K33" s="126"/>
      <c r="L33" s="126"/>
      <c r="M33" s="126"/>
      <c r="N33" s="126"/>
    </row>
    <row r="34" spans="1:14" ht="9" customHeight="1">
      <c r="A34" s="166"/>
      <c r="B34" s="146"/>
      <c r="C34" s="147"/>
      <c r="D34" s="146"/>
      <c r="E34" s="146"/>
      <c r="F34" s="146"/>
      <c r="G34" s="146"/>
      <c r="H34" s="146"/>
      <c r="I34" s="167"/>
      <c r="J34" s="148"/>
      <c r="K34" s="126"/>
      <c r="L34" s="126"/>
      <c r="M34" s="126"/>
      <c r="N34" s="126"/>
    </row>
    <row r="35" spans="1:10" ht="17.25" customHeight="1">
      <c r="A35" s="164">
        <v>217</v>
      </c>
      <c r="B35" s="128">
        <f>'Titulní list'!B47</f>
        <v>0</v>
      </c>
      <c r="C35" s="136"/>
      <c r="D35" s="135"/>
      <c r="E35" s="135"/>
      <c r="F35" s="135"/>
      <c r="G35" s="135"/>
      <c r="H35" s="135"/>
      <c r="I35" s="165"/>
      <c r="J35" s="137"/>
    </row>
    <row r="36" spans="1:10" ht="17.25" customHeight="1">
      <c r="A36" s="164"/>
      <c r="B36" s="128"/>
      <c r="C36" s="136"/>
      <c r="D36" s="135"/>
      <c r="E36" s="135"/>
      <c r="F36" s="135"/>
      <c r="G36" s="135"/>
      <c r="H36" s="135"/>
      <c r="I36" s="16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9" customHeight="1">
      <c r="A38" s="154"/>
      <c r="B38" s="126"/>
      <c r="C38" s="141"/>
      <c r="D38" s="126"/>
      <c r="E38" s="126"/>
      <c r="F38" s="126"/>
      <c r="G38" s="126"/>
      <c r="H38" s="126"/>
      <c r="I38" s="127"/>
      <c r="J38" s="144"/>
      <c r="K38" s="126"/>
      <c r="L38" s="126"/>
      <c r="M38" s="126"/>
      <c r="N38" s="126"/>
    </row>
    <row r="39" spans="1:10" ht="17.25" customHeight="1">
      <c r="A39" s="164">
        <v>218</v>
      </c>
      <c r="B39" s="128">
        <f>'Titulní list'!B48</f>
        <v>0</v>
      </c>
      <c r="C39" s="136"/>
      <c r="D39" s="135"/>
      <c r="E39" s="135"/>
      <c r="F39" s="135"/>
      <c r="G39" s="135"/>
      <c r="H39" s="135"/>
      <c r="I39" s="165"/>
      <c r="J39" s="137"/>
    </row>
    <row r="40" spans="1:10" ht="17.25" customHeight="1">
      <c r="A40" s="164"/>
      <c r="B40" s="128"/>
      <c r="C40" s="136"/>
      <c r="D40" s="135"/>
      <c r="E40" s="135"/>
      <c r="F40" s="135"/>
      <c r="G40" s="135"/>
      <c r="H40" s="135"/>
      <c r="I40" s="165"/>
      <c r="J40" s="137"/>
    </row>
    <row r="41" spans="1:14" ht="17.25" customHeight="1">
      <c r="A41" s="164"/>
      <c r="B41" s="165" t="s">
        <v>321</v>
      </c>
      <c r="C41" s="170">
        <f>SUM(J39:J40)</f>
        <v>0</v>
      </c>
      <c r="D41" s="170"/>
      <c r="E41" s="170"/>
      <c r="F41" s="170"/>
      <c r="G41" s="170"/>
      <c r="H41" s="170"/>
      <c r="I41" s="170"/>
      <c r="J41" s="170">
        <f>SUM(J39:J40)</f>
        <v>0</v>
      </c>
      <c r="K41" s="126"/>
      <c r="L41" s="126"/>
      <c r="M41" s="126"/>
      <c r="N41" s="126"/>
    </row>
    <row r="42" spans="1:14" ht="9" customHeight="1">
      <c r="A42" s="166"/>
      <c r="B42" s="146"/>
      <c r="C42" s="147"/>
      <c r="D42" s="146"/>
      <c r="E42" s="146"/>
      <c r="F42" s="146"/>
      <c r="G42" s="146"/>
      <c r="H42" s="146"/>
      <c r="I42" s="167"/>
      <c r="J42" s="148"/>
      <c r="K42" s="126"/>
      <c r="L42" s="126"/>
      <c r="M42" s="126"/>
      <c r="N42" s="126"/>
    </row>
    <row r="43" spans="1:10" ht="17.25" customHeight="1">
      <c r="A43" s="164">
        <v>219</v>
      </c>
      <c r="B43" s="128">
        <f>'Titulní list'!B49</f>
        <v>0</v>
      </c>
      <c r="C43" s="136"/>
      <c r="D43" s="135"/>
      <c r="E43" s="135"/>
      <c r="F43" s="135"/>
      <c r="G43" s="135"/>
      <c r="H43" s="135"/>
      <c r="I43" s="165"/>
      <c r="J43" s="137"/>
    </row>
    <row r="44" spans="1:10" ht="17.25" customHeight="1">
      <c r="A44" s="164"/>
      <c r="B44" s="128"/>
      <c r="C44" s="136"/>
      <c r="D44" s="135"/>
      <c r="E44" s="135"/>
      <c r="F44" s="135"/>
      <c r="G44" s="135"/>
      <c r="H44" s="135"/>
      <c r="I44" s="165"/>
      <c r="J44" s="137"/>
    </row>
    <row r="45" spans="1:14" ht="17.25" customHeight="1">
      <c r="A45" s="163"/>
      <c r="B45" s="139" t="s">
        <v>321</v>
      </c>
      <c r="C45" s="140">
        <f>SUM(J43:J44)</f>
        <v>0</v>
      </c>
      <c r="D45" s="140"/>
      <c r="E45" s="140"/>
      <c r="F45" s="140"/>
      <c r="G45" s="140"/>
      <c r="H45" s="140"/>
      <c r="I45" s="140"/>
      <c r="J45" s="140">
        <f>SUM(J43:J44)</f>
        <v>0</v>
      </c>
      <c r="K45" s="126"/>
      <c r="L45" s="126"/>
      <c r="M45" s="126"/>
      <c r="N45" s="126"/>
    </row>
    <row r="46" spans="1:14" ht="9" customHeight="1">
      <c r="A46" s="154"/>
      <c r="B46" s="126"/>
      <c r="C46" s="141"/>
      <c r="D46" s="126"/>
      <c r="E46" s="126"/>
      <c r="F46" s="126"/>
      <c r="G46" s="126"/>
      <c r="H46" s="126"/>
      <c r="I46" s="127"/>
      <c r="J46" s="144"/>
      <c r="K46" s="126"/>
      <c r="L46" s="126"/>
      <c r="M46" s="126"/>
      <c r="N46" s="126"/>
    </row>
    <row r="47" spans="1:10" ht="17.25" customHeight="1">
      <c r="A47" s="164">
        <v>220</v>
      </c>
      <c r="B47" s="128">
        <f>'Titulní list'!B50</f>
        <v>0</v>
      </c>
      <c r="C47" s="136"/>
      <c r="D47" s="135"/>
      <c r="E47" s="135"/>
      <c r="F47" s="135"/>
      <c r="G47" s="135"/>
      <c r="H47" s="135"/>
      <c r="I47" s="165"/>
      <c r="J47" s="137"/>
    </row>
    <row r="48" spans="1:10" ht="17.25" customHeight="1">
      <c r="A48" s="164"/>
      <c r="B48" s="128"/>
      <c r="C48" s="136"/>
      <c r="D48" s="135"/>
      <c r="E48" s="135"/>
      <c r="F48" s="135"/>
      <c r="G48" s="135"/>
      <c r="H48" s="135"/>
      <c r="I48" s="165"/>
      <c r="J48" s="137"/>
    </row>
    <row r="49" spans="1:14" ht="17.25" customHeight="1">
      <c r="A49" s="164"/>
      <c r="B49" s="165" t="s">
        <v>321</v>
      </c>
      <c r="C49" s="170">
        <f>SUM(J47:J48)</f>
        <v>0</v>
      </c>
      <c r="D49" s="170"/>
      <c r="E49" s="170"/>
      <c r="F49" s="170"/>
      <c r="G49" s="170"/>
      <c r="H49" s="170"/>
      <c r="I49" s="170"/>
      <c r="J49" s="170">
        <f>SUM(J47:J48)</f>
        <v>0</v>
      </c>
      <c r="K49" s="126"/>
      <c r="L49" s="126"/>
      <c r="M49" s="126"/>
      <c r="N49" s="126"/>
    </row>
    <row r="50" spans="1:14" ht="9" customHeight="1">
      <c r="A50" s="166"/>
      <c r="B50" s="146"/>
      <c r="C50" s="147"/>
      <c r="D50" s="146"/>
      <c r="E50" s="146"/>
      <c r="F50" s="146"/>
      <c r="G50" s="146"/>
      <c r="H50" s="146"/>
      <c r="I50" s="167"/>
      <c r="J50" s="148"/>
      <c r="K50" s="126"/>
      <c r="L50" s="126"/>
      <c r="M50" s="126"/>
      <c r="N50" s="126"/>
    </row>
    <row r="51" spans="1:10" ht="17.25" customHeight="1">
      <c r="A51" s="164">
        <v>221</v>
      </c>
      <c r="B51" s="128">
        <f>'Titulní list'!B51</f>
        <v>0</v>
      </c>
      <c r="C51" s="136"/>
      <c r="D51" s="135"/>
      <c r="E51" s="135"/>
      <c r="F51" s="135"/>
      <c r="G51" s="135"/>
      <c r="H51" s="135"/>
      <c r="I51" s="165"/>
      <c r="J51" s="137"/>
    </row>
    <row r="52" spans="1:10" ht="17.25" customHeight="1">
      <c r="A52" s="164"/>
      <c r="B52" s="128"/>
      <c r="C52" s="136"/>
      <c r="D52" s="135"/>
      <c r="E52" s="135"/>
      <c r="F52" s="135"/>
      <c r="G52" s="135"/>
      <c r="H52" s="135"/>
      <c r="I52" s="165"/>
      <c r="J52" s="137"/>
    </row>
    <row r="53" spans="1:14" ht="17.25" customHeight="1">
      <c r="A53" s="163"/>
      <c r="B53" s="139" t="s">
        <v>321</v>
      </c>
      <c r="C53" s="140">
        <f>SUM(J51:J52)</f>
        <v>0</v>
      </c>
      <c r="D53" s="140"/>
      <c r="E53" s="140"/>
      <c r="F53" s="140"/>
      <c r="G53" s="140"/>
      <c r="H53" s="140"/>
      <c r="I53" s="140"/>
      <c r="J53" s="140">
        <f>SUM(J51:J52)</f>
        <v>0</v>
      </c>
      <c r="K53" s="126"/>
      <c r="L53" s="126"/>
      <c r="M53" s="126"/>
      <c r="N53" s="126"/>
    </row>
    <row r="54" spans="1:14" ht="9" customHeight="1">
      <c r="A54" s="154"/>
      <c r="B54" s="126"/>
      <c r="C54" s="141"/>
      <c r="D54" s="126"/>
      <c r="E54" s="126"/>
      <c r="F54" s="126"/>
      <c r="G54" s="126"/>
      <c r="H54" s="126"/>
      <c r="I54" s="127"/>
      <c r="J54" s="144"/>
      <c r="K54" s="126"/>
      <c r="L54" s="126"/>
      <c r="M54" s="126"/>
      <c r="N54" s="126"/>
    </row>
    <row r="55" spans="1:10" ht="17.25" customHeight="1">
      <c r="A55" s="164">
        <v>225</v>
      </c>
      <c r="B55" s="128">
        <f>'Titulní list'!B55</f>
        <v>0</v>
      </c>
      <c r="C55" s="136"/>
      <c r="D55" s="135"/>
      <c r="E55" s="135"/>
      <c r="F55" s="135"/>
      <c r="G55" s="135"/>
      <c r="H55" s="135"/>
      <c r="I55" s="165"/>
      <c r="J55" s="137"/>
    </row>
    <row r="56" spans="1:10" ht="17.25" customHeight="1">
      <c r="A56" s="164"/>
      <c r="B56" s="128"/>
      <c r="C56" s="136"/>
      <c r="D56" s="135"/>
      <c r="E56" s="135"/>
      <c r="F56" s="135"/>
      <c r="G56" s="135"/>
      <c r="H56" s="135"/>
      <c r="I56" s="165"/>
      <c r="J56" s="137"/>
    </row>
    <row r="57" spans="1:14" ht="17.25" customHeight="1">
      <c r="A57" s="164"/>
      <c r="B57" s="165" t="s">
        <v>321</v>
      </c>
      <c r="C57" s="170">
        <f>SUM(J55:J56)</f>
        <v>0</v>
      </c>
      <c r="D57" s="170"/>
      <c r="E57" s="170"/>
      <c r="F57" s="170"/>
      <c r="G57" s="170"/>
      <c r="H57" s="170"/>
      <c r="I57" s="170"/>
      <c r="J57" s="170">
        <f>SUM(J55:J56)</f>
        <v>0</v>
      </c>
      <c r="K57" s="126"/>
      <c r="L57" s="126"/>
      <c r="M57" s="126"/>
      <c r="N57" s="126"/>
    </row>
    <row r="58" spans="1:14" ht="9" customHeight="1">
      <c r="A58" s="166"/>
      <c r="B58" s="146"/>
      <c r="C58" s="147"/>
      <c r="D58" s="146"/>
      <c r="E58" s="146"/>
      <c r="F58" s="146"/>
      <c r="G58" s="146"/>
      <c r="H58" s="146"/>
      <c r="I58" s="167"/>
      <c r="J58" s="148"/>
      <c r="K58" s="126"/>
      <c r="L58" s="126"/>
      <c r="M58" s="126"/>
      <c r="N58" s="126"/>
    </row>
    <row r="59" spans="1:10" ht="17.25" customHeight="1">
      <c r="A59" s="164">
        <v>226</v>
      </c>
      <c r="B59" s="128">
        <f>'Titulní list'!B56</f>
        <v>0</v>
      </c>
      <c r="C59" s="136"/>
      <c r="D59" s="135"/>
      <c r="E59" s="135"/>
      <c r="F59" s="135"/>
      <c r="G59" s="135"/>
      <c r="H59" s="135"/>
      <c r="I59" s="165"/>
      <c r="J59" s="137"/>
    </row>
    <row r="60" spans="1:10" ht="17.25" customHeight="1">
      <c r="A60" s="164"/>
      <c r="B60" s="128"/>
      <c r="C60" s="136"/>
      <c r="D60" s="135"/>
      <c r="E60" s="135"/>
      <c r="F60" s="135"/>
      <c r="G60" s="135"/>
      <c r="H60" s="135"/>
      <c r="I60" s="165"/>
      <c r="J60" s="137"/>
    </row>
    <row r="61" spans="1:14" ht="17.25" customHeight="1">
      <c r="A61" s="163"/>
      <c r="B61" s="139" t="s">
        <v>321</v>
      </c>
      <c r="C61" s="140">
        <f>SUM(J59:J60)</f>
        <v>0</v>
      </c>
      <c r="D61" s="140"/>
      <c r="E61" s="140"/>
      <c r="F61" s="140"/>
      <c r="G61" s="140"/>
      <c r="H61" s="140"/>
      <c r="I61" s="140"/>
      <c r="J61" s="140">
        <f>SUM(J59:J60)</f>
        <v>0</v>
      </c>
      <c r="K61" s="126"/>
      <c r="L61" s="126"/>
      <c r="M61" s="126"/>
      <c r="N61" s="126"/>
    </row>
    <row r="62" spans="1:14" ht="9" customHeight="1">
      <c r="A62" s="154"/>
      <c r="B62" s="126"/>
      <c r="C62" s="141"/>
      <c r="D62" s="126"/>
      <c r="E62" s="126"/>
      <c r="F62" s="126"/>
      <c r="G62" s="126"/>
      <c r="H62" s="126"/>
      <c r="I62" s="127"/>
      <c r="J62" s="144"/>
      <c r="K62" s="126"/>
      <c r="L62" s="126"/>
      <c r="M62" s="126"/>
      <c r="N62" s="126"/>
    </row>
    <row r="63" spans="1:10" ht="17.25" customHeight="1">
      <c r="A63" s="164">
        <v>227</v>
      </c>
      <c r="B63" s="128">
        <f>'Titulní list'!B57</f>
        <v>0</v>
      </c>
      <c r="C63" s="136"/>
      <c r="D63" s="135"/>
      <c r="E63" s="135"/>
      <c r="F63" s="135"/>
      <c r="G63" s="135"/>
      <c r="H63" s="135"/>
      <c r="I63" s="165"/>
      <c r="J63" s="137"/>
    </row>
    <row r="64" spans="1:10" ht="17.25" customHeight="1">
      <c r="A64" s="164"/>
      <c r="B64" s="128"/>
      <c r="C64" s="136"/>
      <c r="D64" s="135"/>
      <c r="E64" s="135"/>
      <c r="F64" s="135"/>
      <c r="G64" s="135"/>
      <c r="H64" s="135"/>
      <c r="I64" s="165"/>
      <c r="J64" s="137"/>
    </row>
    <row r="65" spans="1:14" ht="17.25" customHeight="1">
      <c r="A65" s="164"/>
      <c r="B65" s="165" t="s">
        <v>321</v>
      </c>
      <c r="C65" s="170">
        <f>SUM(J63:J64)</f>
        <v>0</v>
      </c>
      <c r="D65" s="170"/>
      <c r="E65" s="170"/>
      <c r="F65" s="170"/>
      <c r="G65" s="170"/>
      <c r="H65" s="170"/>
      <c r="I65" s="170"/>
      <c r="J65" s="170">
        <f>SUM(J63:J64)</f>
        <v>0</v>
      </c>
      <c r="K65" s="126"/>
      <c r="L65" s="126"/>
      <c r="M65" s="126"/>
      <c r="N65" s="126"/>
    </row>
    <row r="66" spans="1:14" ht="9" customHeight="1">
      <c r="A66" s="166"/>
      <c r="B66" s="146"/>
      <c r="C66" s="147"/>
      <c r="D66" s="146"/>
      <c r="E66" s="146"/>
      <c r="F66" s="146"/>
      <c r="G66" s="146"/>
      <c r="H66" s="146"/>
      <c r="I66" s="167"/>
      <c r="J66" s="148"/>
      <c r="K66" s="126"/>
      <c r="L66" s="126"/>
      <c r="M66" s="126"/>
      <c r="N66" s="126"/>
    </row>
    <row r="67" spans="1:10" ht="17.25" customHeight="1">
      <c r="A67" s="164">
        <v>228</v>
      </c>
      <c r="B67" s="128">
        <f>'Titulní list'!B58</f>
        <v>0</v>
      </c>
      <c r="C67" s="136"/>
      <c r="D67" s="135"/>
      <c r="E67" s="135"/>
      <c r="F67" s="135"/>
      <c r="G67" s="135"/>
      <c r="H67" s="135"/>
      <c r="I67" s="165"/>
      <c r="J67" s="137"/>
    </row>
    <row r="68" spans="1:10" ht="17.25" customHeight="1">
      <c r="A68" s="164"/>
      <c r="B68" s="128"/>
      <c r="C68" s="136"/>
      <c r="D68" s="135"/>
      <c r="E68" s="135"/>
      <c r="F68" s="135"/>
      <c r="G68" s="135"/>
      <c r="H68" s="135"/>
      <c r="I68" s="165"/>
      <c r="J68" s="137"/>
    </row>
    <row r="69" spans="1:14" ht="17.25" customHeight="1">
      <c r="A69" s="163"/>
      <c r="B69" s="139" t="s">
        <v>321</v>
      </c>
      <c r="C69" s="140">
        <f>SUM(J67:J68)</f>
        <v>0</v>
      </c>
      <c r="D69" s="140"/>
      <c r="E69" s="140"/>
      <c r="F69" s="140"/>
      <c r="G69" s="140"/>
      <c r="H69" s="140"/>
      <c r="I69" s="140"/>
      <c r="J69" s="140">
        <f>SUM(J67:J68)</f>
        <v>0</v>
      </c>
      <c r="K69" s="126"/>
      <c r="L69" s="126"/>
      <c r="M69" s="126"/>
      <c r="N69" s="126"/>
    </row>
    <row r="70" spans="1:14" ht="9" customHeight="1">
      <c r="A70" s="154"/>
      <c r="B70" s="126"/>
      <c r="C70" s="141"/>
      <c r="D70" s="126"/>
      <c r="E70" s="126"/>
      <c r="F70" s="126"/>
      <c r="G70" s="126"/>
      <c r="H70" s="126"/>
      <c r="I70" s="127"/>
      <c r="J70" s="144"/>
      <c r="K70" s="126"/>
      <c r="L70" s="126"/>
      <c r="M70" s="126"/>
      <c r="N70" s="126"/>
    </row>
    <row r="71" spans="1:10" ht="17.25" customHeight="1">
      <c r="A71" s="164">
        <v>229</v>
      </c>
      <c r="B71" s="128">
        <f>'Titulní list'!B59</f>
        <v>0</v>
      </c>
      <c r="C71" s="136"/>
      <c r="D71" s="135"/>
      <c r="E71" s="135"/>
      <c r="F71" s="135"/>
      <c r="G71" s="135"/>
      <c r="H71" s="135"/>
      <c r="I71" s="165"/>
      <c r="J71" s="137"/>
    </row>
    <row r="72" spans="1:10" ht="17.25" customHeight="1">
      <c r="A72" s="164"/>
      <c r="B72" s="128"/>
      <c r="C72" s="136"/>
      <c r="D72" s="135"/>
      <c r="E72" s="135"/>
      <c r="F72" s="135"/>
      <c r="G72" s="135"/>
      <c r="H72" s="135"/>
      <c r="I72" s="165"/>
      <c r="J72" s="137"/>
    </row>
    <row r="73" spans="1:14" ht="17.25" customHeight="1">
      <c r="A73" s="164"/>
      <c r="B73" s="165" t="s">
        <v>321</v>
      </c>
      <c r="C73" s="170">
        <f>SUM(J71:J72)</f>
        <v>0</v>
      </c>
      <c r="D73" s="170"/>
      <c r="E73" s="170"/>
      <c r="F73" s="170"/>
      <c r="G73" s="170"/>
      <c r="H73" s="170"/>
      <c r="I73" s="170"/>
      <c r="J73" s="170">
        <f>SUM(J71:J72)</f>
        <v>0</v>
      </c>
      <c r="K73" s="126"/>
      <c r="L73" s="126"/>
      <c r="M73" s="126"/>
      <c r="N73" s="126"/>
    </row>
    <row r="74" spans="1:14" ht="9" customHeight="1">
      <c r="A74" s="166"/>
      <c r="B74" s="146"/>
      <c r="C74" s="147"/>
      <c r="D74" s="146"/>
      <c r="E74" s="146"/>
      <c r="F74" s="146"/>
      <c r="G74" s="146"/>
      <c r="H74" s="146"/>
      <c r="I74" s="167"/>
      <c r="J74" s="148"/>
      <c r="K74" s="126"/>
      <c r="L74" s="126"/>
      <c r="M74" s="126"/>
      <c r="N74" s="126"/>
    </row>
    <row r="75" spans="1:10" ht="17.25" customHeight="1">
      <c r="A75" s="164">
        <v>230</v>
      </c>
      <c r="B75" s="128">
        <f>'Titulní list'!B60</f>
        <v>0</v>
      </c>
      <c r="C75" s="136"/>
      <c r="D75" s="135"/>
      <c r="E75" s="135"/>
      <c r="F75" s="135"/>
      <c r="G75" s="135"/>
      <c r="H75" s="135"/>
      <c r="I75" s="165"/>
      <c r="J75" s="137"/>
    </row>
    <row r="76" spans="1:10" ht="17.25" customHeight="1">
      <c r="A76" s="164"/>
      <c r="B76" s="128"/>
      <c r="C76" s="136"/>
      <c r="D76" s="135"/>
      <c r="E76" s="135"/>
      <c r="F76" s="135"/>
      <c r="G76" s="135"/>
      <c r="H76" s="135"/>
      <c r="I76" s="165"/>
      <c r="J76" s="137"/>
    </row>
    <row r="77" spans="1:14" ht="17.25" customHeight="1">
      <c r="A77" s="163"/>
      <c r="B77" s="139" t="s">
        <v>321</v>
      </c>
      <c r="C77" s="140">
        <f>SUM(J75:J76)</f>
        <v>0</v>
      </c>
      <c r="D77" s="140"/>
      <c r="E77" s="140"/>
      <c r="F77" s="140"/>
      <c r="G77" s="140"/>
      <c r="H77" s="140"/>
      <c r="I77" s="140"/>
      <c r="J77" s="140">
        <f>SUM(J75:J76)</f>
        <v>0</v>
      </c>
      <c r="K77" s="126"/>
      <c r="L77" s="126"/>
      <c r="M77" s="126"/>
      <c r="N77" s="126"/>
    </row>
    <row r="78" spans="1:14" ht="9" customHeight="1">
      <c r="A78" s="154"/>
      <c r="B78" s="126"/>
      <c r="C78" s="141"/>
      <c r="D78" s="126"/>
      <c r="E78" s="126"/>
      <c r="F78" s="126"/>
      <c r="G78" s="126"/>
      <c r="H78" s="126"/>
      <c r="I78" s="127"/>
      <c r="J78" s="144"/>
      <c r="K78" s="126"/>
      <c r="L78" s="126"/>
      <c r="M78" s="126"/>
      <c r="N78" s="126"/>
    </row>
    <row r="79" spans="1:10" ht="17.25" customHeight="1">
      <c r="A79" s="164">
        <v>231</v>
      </c>
      <c r="B79" s="128">
        <f>'Titulní list'!B61</f>
        <v>0</v>
      </c>
      <c r="C79" s="136"/>
      <c r="D79" s="135"/>
      <c r="E79" s="135"/>
      <c r="F79" s="135"/>
      <c r="G79" s="135"/>
      <c r="H79" s="135"/>
      <c r="I79" s="165"/>
      <c r="J79" s="137"/>
    </row>
    <row r="80" spans="1:10" ht="17.25" customHeight="1">
      <c r="A80" s="164"/>
      <c r="B80" s="128"/>
      <c r="C80" s="136"/>
      <c r="D80" s="135"/>
      <c r="E80" s="135"/>
      <c r="F80" s="135"/>
      <c r="G80" s="135"/>
      <c r="H80" s="135"/>
      <c r="I80" s="165"/>
      <c r="J80" s="137"/>
    </row>
    <row r="81" spans="1:14" ht="17.25" customHeight="1">
      <c r="A81" s="164"/>
      <c r="B81" s="165" t="s">
        <v>321</v>
      </c>
      <c r="C81" s="170">
        <f>SUM(J79:J80)</f>
        <v>0</v>
      </c>
      <c r="D81" s="170"/>
      <c r="E81" s="170"/>
      <c r="F81" s="170"/>
      <c r="G81" s="170"/>
      <c r="H81" s="170"/>
      <c r="I81" s="170"/>
      <c r="J81" s="170">
        <f>SUM(J79:J80)</f>
        <v>0</v>
      </c>
      <c r="K81" s="126"/>
      <c r="L81" s="126"/>
      <c r="M81" s="126"/>
      <c r="N81" s="126"/>
    </row>
    <row r="82" spans="1:14" ht="9" customHeight="1">
      <c r="A82" s="166"/>
      <c r="B82" s="146"/>
      <c r="C82" s="147"/>
      <c r="D82" s="146"/>
      <c r="E82" s="146"/>
      <c r="F82" s="146"/>
      <c r="G82" s="146"/>
      <c r="H82" s="146"/>
      <c r="I82" s="167"/>
      <c r="J82" s="148"/>
      <c r="K82" s="126"/>
      <c r="L82" s="126"/>
      <c r="M82" s="126"/>
      <c r="N82" s="126"/>
    </row>
    <row r="83" spans="1:10" ht="17.25" customHeight="1">
      <c r="A83" s="164">
        <v>232</v>
      </c>
      <c r="B83" s="128">
        <f>'Titulní list'!B62</f>
        <v>0</v>
      </c>
      <c r="C83" s="136"/>
      <c r="D83" s="135"/>
      <c r="E83" s="135"/>
      <c r="F83" s="135"/>
      <c r="G83" s="135"/>
      <c r="H83" s="135"/>
      <c r="I83" s="165"/>
      <c r="J83" s="137"/>
    </row>
    <row r="84" spans="1:10" ht="17.25" customHeight="1">
      <c r="A84" s="164"/>
      <c r="B84" s="128"/>
      <c r="C84" s="136"/>
      <c r="D84" s="135"/>
      <c r="E84" s="135"/>
      <c r="F84" s="135"/>
      <c r="G84" s="135"/>
      <c r="H84" s="135"/>
      <c r="I84" s="165"/>
      <c r="J84" s="137"/>
    </row>
    <row r="85" spans="1:14" ht="17.25" customHeight="1">
      <c r="A85" s="163"/>
      <c r="B85" s="139" t="s">
        <v>321</v>
      </c>
      <c r="C85" s="140">
        <f>SUM(J83:J84)</f>
        <v>0</v>
      </c>
      <c r="D85" s="140"/>
      <c r="E85" s="140"/>
      <c r="F85" s="140"/>
      <c r="G85" s="140"/>
      <c r="H85" s="140"/>
      <c r="I85" s="140"/>
      <c r="J85" s="140">
        <f>SUM(J83:J84)</f>
        <v>0</v>
      </c>
      <c r="K85" s="126"/>
      <c r="L85" s="126"/>
      <c r="M85" s="126"/>
      <c r="N85" s="126"/>
    </row>
    <row r="86" ht="17.25" customHeight="1"/>
    <row r="87" spans="1:10" s="173" customFormat="1" ht="22.5" customHeight="1">
      <c r="A87" s="171" t="s">
        <v>36</v>
      </c>
      <c r="B87" s="171"/>
      <c r="C87" s="172">
        <f>SUM(C85+C81+C77+C73+C69+C65+C61+C57+C53+C49+C45+C41+C37+C33+C29+C25+C21+C17+C13+C9)</f>
        <v>0</v>
      </c>
      <c r="D87" s="172"/>
      <c r="E87" s="172"/>
      <c r="F87" s="172"/>
      <c r="G87" s="172"/>
      <c r="H87" s="172"/>
      <c r="I87" s="172"/>
      <c r="J87" s="172"/>
    </row>
    <row r="88" ht="17.25" customHeight="1"/>
    <row r="89" spans="1:10" ht="17.25" customHeight="1">
      <c r="A89" s="164">
        <v>233</v>
      </c>
      <c r="B89" s="128">
        <f>'Titulní list'!B63</f>
        <v>0</v>
      </c>
      <c r="C89" s="136"/>
      <c r="D89" s="135"/>
      <c r="E89" s="135"/>
      <c r="F89" s="135"/>
      <c r="G89" s="135"/>
      <c r="H89" s="135"/>
      <c r="I89" s="165"/>
      <c r="J89" s="137"/>
    </row>
    <row r="90" spans="1:10" ht="17.25" customHeight="1">
      <c r="A90" s="164"/>
      <c r="B90" s="128"/>
      <c r="C90" s="136"/>
      <c r="D90" s="135"/>
      <c r="E90" s="135"/>
      <c r="F90" s="135"/>
      <c r="G90" s="135"/>
      <c r="H90" s="135"/>
      <c r="I90" s="165"/>
      <c r="J90" s="137"/>
    </row>
    <row r="91" spans="1:14" ht="17.25" customHeight="1">
      <c r="A91" s="163"/>
      <c r="B91" s="139" t="s">
        <v>321</v>
      </c>
      <c r="C91" s="140">
        <f>SUM(J89:J90)</f>
        <v>0</v>
      </c>
      <c r="D91" s="140"/>
      <c r="E91" s="140"/>
      <c r="F91" s="140"/>
      <c r="G91" s="140"/>
      <c r="H91" s="140"/>
      <c r="I91" s="140"/>
      <c r="J91" s="140">
        <f>SUM(J89:J90)</f>
        <v>0</v>
      </c>
      <c r="K91" s="126"/>
      <c r="L91" s="126"/>
      <c r="M91" s="126"/>
      <c r="N91" s="126"/>
    </row>
  </sheetData>
  <sheetProtection selectLockedCells="1" selectUnlockedCells="1"/>
  <mergeCells count="77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A68"/>
    <mergeCell ref="B67:B68"/>
    <mergeCell ref="C69:J69"/>
    <mergeCell ref="A71:A72"/>
    <mergeCell ref="B71:B72"/>
    <mergeCell ref="C73:J73"/>
    <mergeCell ref="A75:A76"/>
    <mergeCell ref="B75:B76"/>
    <mergeCell ref="C77:J77"/>
    <mergeCell ref="A79:A80"/>
    <mergeCell ref="B79:B80"/>
    <mergeCell ref="C81:J81"/>
    <mergeCell ref="A83:A84"/>
    <mergeCell ref="B83:B84"/>
    <mergeCell ref="C85:J85"/>
    <mergeCell ref="A87:B87"/>
    <mergeCell ref="C87:J87"/>
    <mergeCell ref="A89:A90"/>
    <mergeCell ref="B89:B90"/>
    <mergeCell ref="C91:J91"/>
  </mergeCells>
  <printOptions/>
  <pageMargins left="0.7479166666666667" right="0.7479166666666667" top="0.7479166666666667" bottom="1.296527777777778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ht="17.25" customHeight="1">
      <c r="A3" s="153" t="s">
        <v>3</v>
      </c>
      <c r="B3" s="153"/>
      <c r="C3" s="129">
        <f>IF('Titulní list'!C5=0," ",'Titulní list'!C5)</f>
        <v>0</v>
      </c>
      <c r="D3" s="129"/>
      <c r="E3" s="130"/>
      <c r="F3" s="126"/>
      <c r="J3" s="123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30</v>
      </c>
      <c r="B5" s="132">
        <f>'Titulní list'!B426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3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3002</v>
      </c>
      <c r="B7" s="128">
        <f>'Titulní list'!B428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28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3003</v>
      </c>
      <c r="B11" s="128">
        <f>'Titulní list'!B429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3005</v>
      </c>
      <c r="B15" s="128">
        <f>'Titulní list'!B431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3006</v>
      </c>
      <c r="B19" s="128">
        <f>'Titulní list'!B432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28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3007</v>
      </c>
      <c r="B23" s="128">
        <f>'Titulní list'!B433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28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3008</v>
      </c>
      <c r="B27" s="128">
        <f>'Titulní list'!B434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28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0">
        <f>SUM(J27:J28)</f>
        <v>0</v>
      </c>
      <c r="D29" s="140"/>
      <c r="E29" s="140"/>
      <c r="F29" s="140"/>
      <c r="G29" s="140"/>
      <c r="H29" s="140"/>
      <c r="I29" s="140"/>
      <c r="J29" s="140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3010</v>
      </c>
      <c r="B31" s="128">
        <f>'Titulní list'!B436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28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3011</v>
      </c>
      <c r="B35" s="128">
        <f>'Titulní list'!B437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28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ht="17.25" customHeight="1"/>
    <row r="39" spans="1:10" s="184" customFormat="1" ht="22.5" customHeight="1">
      <c r="A39" s="171" t="s">
        <v>36</v>
      </c>
      <c r="B39" s="171"/>
      <c r="C39" s="150">
        <f>SUM(C21+C17+C13+C9+C37+C33+C29+C25)</f>
        <v>0</v>
      </c>
      <c r="D39" s="150"/>
      <c r="E39" s="150"/>
      <c r="F39" s="150"/>
      <c r="G39" s="150"/>
      <c r="H39" s="150"/>
      <c r="I39" s="150"/>
      <c r="J39" s="150"/>
    </row>
    <row r="40" ht="17.25" customHeight="1"/>
  </sheetData>
  <sheetProtection selectLockedCells="1" selectUnlockedCells="1"/>
  <mergeCells count="38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7.1406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32</v>
      </c>
      <c r="B5" s="182"/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3201</v>
      </c>
      <c r="B7" s="186" t="s">
        <v>323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6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7"/>
      <c r="C10" s="185"/>
      <c r="D10" s="187"/>
      <c r="E10" s="187"/>
      <c r="F10" s="187"/>
      <c r="G10" s="187"/>
      <c r="H10" s="187"/>
      <c r="I10" s="187"/>
      <c r="J10" s="185"/>
      <c r="K10" s="126"/>
      <c r="L10" s="126"/>
      <c r="M10" s="126"/>
      <c r="N10" s="126"/>
    </row>
    <row r="11" spans="1:14" s="157" customFormat="1" ht="22.5" customHeight="1">
      <c r="A11" s="188"/>
      <c r="B11" s="189" t="s">
        <v>355</v>
      </c>
      <c r="C11" s="133" t="s">
        <v>333</v>
      </c>
      <c r="D11" s="134" t="s">
        <v>334</v>
      </c>
      <c r="E11" s="134" t="s">
        <v>335</v>
      </c>
      <c r="F11" s="134" t="s">
        <v>336</v>
      </c>
      <c r="G11" s="134" t="s">
        <v>337</v>
      </c>
      <c r="H11" s="134" t="s">
        <v>338</v>
      </c>
      <c r="I11" s="134" t="s">
        <v>339</v>
      </c>
      <c r="J11" s="133" t="s">
        <v>340</v>
      </c>
      <c r="K11" s="130"/>
      <c r="L11" s="130"/>
      <c r="M11" s="130"/>
      <c r="N11" s="130"/>
    </row>
    <row r="12" spans="1:14" s="191" customFormat="1" ht="22.5" customHeight="1">
      <c r="A12" s="188"/>
      <c r="B12" s="189"/>
      <c r="C12" s="133"/>
      <c r="D12" s="134"/>
      <c r="E12" s="134"/>
      <c r="F12" s="134"/>
      <c r="G12" s="134"/>
      <c r="H12" s="134"/>
      <c r="I12" s="134"/>
      <c r="J12" s="133"/>
      <c r="K12" s="190"/>
      <c r="L12" s="190"/>
      <c r="M12" s="190"/>
      <c r="N12" s="190"/>
    </row>
    <row r="13" spans="1:10" ht="17.25" customHeight="1">
      <c r="A13" s="164">
        <v>3202</v>
      </c>
      <c r="B13" s="183" t="s">
        <v>356</v>
      </c>
      <c r="C13" s="136"/>
      <c r="D13" s="135"/>
      <c r="E13" s="135"/>
      <c r="F13" s="135"/>
      <c r="G13" s="135"/>
      <c r="H13" s="135"/>
      <c r="I13" s="135"/>
      <c r="J13" s="137"/>
    </row>
    <row r="14" spans="1:10" ht="17.25" customHeight="1">
      <c r="A14" s="164"/>
      <c r="B14" s="183"/>
      <c r="C14" s="136"/>
      <c r="D14" s="135"/>
      <c r="E14" s="135"/>
      <c r="F14" s="135"/>
      <c r="G14" s="135"/>
      <c r="H14" s="135"/>
      <c r="I14" s="135"/>
      <c r="J14" s="137"/>
    </row>
    <row r="15" spans="1:10" ht="17.25" customHeight="1">
      <c r="A15" s="164"/>
      <c r="B15" s="183"/>
      <c r="C15" s="136"/>
      <c r="D15" s="135"/>
      <c r="E15" s="135"/>
      <c r="F15" s="135"/>
      <c r="G15" s="135"/>
      <c r="H15" s="135"/>
      <c r="I15" s="135"/>
      <c r="J15" s="137"/>
    </row>
    <row r="16" spans="1:14" ht="17.25" customHeight="1">
      <c r="A16" s="163"/>
      <c r="B16" s="192" t="s">
        <v>321</v>
      </c>
      <c r="C16" s="193">
        <f>SUM(J13:J15)</f>
        <v>0</v>
      </c>
      <c r="D16" s="193"/>
      <c r="E16" s="193"/>
      <c r="F16" s="193"/>
      <c r="G16" s="193"/>
      <c r="H16" s="193"/>
      <c r="I16" s="193"/>
      <c r="J16" s="193"/>
      <c r="K16" s="126"/>
      <c r="L16" s="126"/>
      <c r="M16" s="126"/>
      <c r="N16" s="126"/>
    </row>
    <row r="17" ht="17.25" customHeight="1"/>
    <row r="18" spans="1:10" s="157" customFormat="1" ht="43.5" customHeight="1">
      <c r="A18" s="188"/>
      <c r="B18" s="189" t="s">
        <v>357</v>
      </c>
      <c r="C18" s="133" t="s">
        <v>333</v>
      </c>
      <c r="D18" s="134" t="s">
        <v>334</v>
      </c>
      <c r="E18" s="134" t="s">
        <v>335</v>
      </c>
      <c r="F18" s="134" t="s">
        <v>336</v>
      </c>
      <c r="G18" s="134" t="s">
        <v>337</v>
      </c>
      <c r="H18" s="134" t="s">
        <v>338</v>
      </c>
      <c r="I18" s="134" t="s">
        <v>339</v>
      </c>
      <c r="J18" s="133" t="s">
        <v>340</v>
      </c>
    </row>
    <row r="19" spans="1:10" s="157" customFormat="1" ht="43.5" customHeight="1">
      <c r="A19" s="188"/>
      <c r="B19" s="189"/>
      <c r="C19" s="133"/>
      <c r="D19" s="134"/>
      <c r="E19" s="134"/>
      <c r="F19" s="134"/>
      <c r="G19" s="134"/>
      <c r="H19" s="134"/>
      <c r="I19" s="134"/>
      <c r="J19" s="133"/>
    </row>
    <row r="20" spans="1:10" ht="17.25" customHeight="1">
      <c r="A20" s="194">
        <v>3203</v>
      </c>
      <c r="B20" s="195" t="s">
        <v>358</v>
      </c>
      <c r="C20" s="160"/>
      <c r="D20" s="161"/>
      <c r="E20" s="161"/>
      <c r="F20" s="161"/>
      <c r="G20" s="161"/>
      <c r="H20" s="161"/>
      <c r="I20" s="161"/>
      <c r="J20" s="162"/>
    </row>
    <row r="21" spans="1:10" ht="17.25" customHeight="1">
      <c r="A21" s="194"/>
      <c r="B21" s="195"/>
      <c r="C21" s="160"/>
      <c r="D21" s="161"/>
      <c r="E21" s="161"/>
      <c r="F21" s="161"/>
      <c r="G21" s="161"/>
      <c r="H21" s="161"/>
      <c r="I21" s="161"/>
      <c r="J21" s="162"/>
    </row>
    <row r="22" spans="1:10" ht="17.25" customHeight="1">
      <c r="A22" s="194"/>
      <c r="B22" s="195"/>
      <c r="C22" s="196"/>
      <c r="D22" s="197"/>
      <c r="E22" s="197"/>
      <c r="F22" s="197"/>
      <c r="G22" s="197"/>
      <c r="H22" s="197"/>
      <c r="I22" s="197"/>
      <c r="J22" s="198"/>
    </row>
    <row r="23" spans="1:14" ht="17.25" customHeight="1">
      <c r="A23" s="163"/>
      <c r="B23" s="139" t="s">
        <v>321</v>
      </c>
      <c r="C23" s="199">
        <f>SUM(J20:J22)</f>
        <v>0</v>
      </c>
      <c r="D23" s="199"/>
      <c r="E23" s="199"/>
      <c r="F23" s="199"/>
      <c r="G23" s="199"/>
      <c r="H23" s="199"/>
      <c r="I23" s="199"/>
      <c r="J23" s="199"/>
      <c r="K23" s="126"/>
      <c r="L23" s="126"/>
      <c r="M23" s="126"/>
      <c r="N23" s="126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5"/>
    <mergeCell ref="B13:B15"/>
    <mergeCell ref="C16:J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2"/>
    <mergeCell ref="B20:B22"/>
    <mergeCell ref="C23:J23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3</v>
      </c>
      <c r="B5" s="182">
        <f>'Titulní list'!B66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301</v>
      </c>
      <c r="B7" s="183">
        <f>'Titulní list'!B67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4"/>
      <c r="B9" s="165" t="s">
        <v>321</v>
      </c>
      <c r="C9" s="170">
        <f>SUM(J7:J8)</f>
        <v>0</v>
      </c>
      <c r="D9" s="170"/>
      <c r="E9" s="170"/>
      <c r="F9" s="170"/>
      <c r="G9" s="170"/>
      <c r="H9" s="170"/>
      <c r="I9" s="170"/>
      <c r="J9" s="170">
        <f>SUM(J7:J8)</f>
        <v>0</v>
      </c>
      <c r="K9" s="126"/>
      <c r="L9" s="126"/>
      <c r="M9" s="126"/>
      <c r="N9" s="126"/>
    </row>
    <row r="10" spans="1:14" ht="9" customHeight="1">
      <c r="A10" s="166"/>
      <c r="B10" s="146"/>
      <c r="C10" s="147"/>
      <c r="D10" s="146"/>
      <c r="E10" s="146"/>
      <c r="F10" s="146"/>
      <c r="G10" s="146"/>
      <c r="H10" s="146"/>
      <c r="I10" s="146"/>
      <c r="J10" s="148"/>
      <c r="K10" s="126"/>
      <c r="L10" s="126"/>
      <c r="M10" s="126"/>
      <c r="N10" s="126"/>
    </row>
    <row r="11" spans="1:14" ht="17.25" customHeight="1">
      <c r="A11" s="164">
        <v>302</v>
      </c>
      <c r="B11" s="128">
        <f>'Titulní list'!B68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303</v>
      </c>
      <c r="B15" s="128">
        <f>'Titulní list'!B69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4"/>
      <c r="B17" s="165" t="s">
        <v>321</v>
      </c>
      <c r="C17" s="170">
        <f>SUM(J15:J16)</f>
        <v>0</v>
      </c>
      <c r="D17" s="170"/>
      <c r="E17" s="170"/>
      <c r="F17" s="170"/>
      <c r="G17" s="170"/>
      <c r="H17" s="170"/>
      <c r="I17" s="170"/>
      <c r="J17" s="170">
        <f>SUM(J15:J16)</f>
        <v>0</v>
      </c>
      <c r="K17" s="126"/>
      <c r="L17" s="126"/>
      <c r="M17" s="126"/>
      <c r="N17" s="126"/>
    </row>
    <row r="18" spans="1:14" ht="9" customHeight="1">
      <c r="A18" s="166"/>
      <c r="B18" s="146"/>
      <c r="C18" s="147"/>
      <c r="D18" s="146"/>
      <c r="E18" s="146"/>
      <c r="F18" s="146"/>
      <c r="G18" s="146"/>
      <c r="H18" s="146"/>
      <c r="I18" s="146"/>
      <c r="J18" s="148"/>
      <c r="K18" s="126"/>
      <c r="L18" s="126"/>
      <c r="M18" s="126"/>
      <c r="N18" s="126"/>
    </row>
    <row r="19" spans="1:10" ht="17.25" customHeight="1">
      <c r="A19" s="164">
        <v>304</v>
      </c>
      <c r="B19" s="128">
        <f>'Titulní list'!B70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28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305</v>
      </c>
      <c r="B23" s="183">
        <f>'Titulní list'!B71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4"/>
      <c r="B25" s="165" t="s">
        <v>321</v>
      </c>
      <c r="C25" s="170">
        <f>SUM(J23:J24)</f>
        <v>0</v>
      </c>
      <c r="D25" s="170"/>
      <c r="E25" s="170"/>
      <c r="F25" s="170"/>
      <c r="G25" s="170"/>
      <c r="H25" s="170"/>
      <c r="I25" s="170"/>
      <c r="J25" s="170">
        <f>SUM(J23:J24)</f>
        <v>0</v>
      </c>
      <c r="K25" s="126"/>
      <c r="L25" s="126"/>
      <c r="M25" s="126"/>
      <c r="N25" s="126"/>
    </row>
    <row r="26" spans="1:14" ht="9" customHeight="1">
      <c r="A26" s="166"/>
      <c r="B26" s="146"/>
      <c r="C26" s="147"/>
      <c r="D26" s="146"/>
      <c r="E26" s="146"/>
      <c r="F26" s="146"/>
      <c r="G26" s="146"/>
      <c r="H26" s="146"/>
      <c r="I26" s="146"/>
      <c r="J26" s="148"/>
      <c r="K26" s="126"/>
      <c r="L26" s="126"/>
      <c r="M26" s="126"/>
      <c r="N26" s="126"/>
    </row>
    <row r="27" spans="1:10" ht="17.25" customHeight="1">
      <c r="A27" s="164">
        <v>306</v>
      </c>
      <c r="B27" s="128">
        <f>'Titulní list'!B72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28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0">
        <f>SUM(J27:J28)</f>
        <v>0</v>
      </c>
      <c r="D29" s="140"/>
      <c r="E29" s="140"/>
      <c r="F29" s="140"/>
      <c r="G29" s="140"/>
      <c r="H29" s="140"/>
      <c r="I29" s="140"/>
      <c r="J29" s="140">
        <f>SUM(J27:J28)</f>
        <v>0</v>
      </c>
      <c r="K29" s="126"/>
      <c r="L29" s="126"/>
      <c r="M29" s="126"/>
      <c r="N29" s="126"/>
    </row>
    <row r="30" ht="17.25" customHeight="1"/>
    <row r="31" spans="1:10" s="184" customFormat="1" ht="22.5" customHeight="1">
      <c r="A31" s="171" t="s">
        <v>36</v>
      </c>
      <c r="B31" s="171"/>
      <c r="C31" s="172">
        <f>SUM(C29+C25+C21+C17+C13+C9)</f>
        <v>0</v>
      </c>
      <c r="D31" s="172"/>
      <c r="E31" s="172"/>
      <c r="F31" s="172"/>
      <c r="G31" s="172"/>
      <c r="H31" s="172"/>
      <c r="I31" s="172"/>
      <c r="J31" s="172"/>
    </row>
    <row r="32" ht="17.25" customHeight="1"/>
    <row r="33" spans="1:10" ht="17.25" customHeight="1">
      <c r="A33" s="164">
        <v>307</v>
      </c>
      <c r="B33" s="183">
        <f>'Titulní list'!B73</f>
        <v>0</v>
      </c>
      <c r="C33" s="136"/>
      <c r="D33" s="135"/>
      <c r="E33" s="135"/>
      <c r="F33" s="135"/>
      <c r="G33" s="135"/>
      <c r="H33" s="135"/>
      <c r="I33" s="165"/>
      <c r="J33" s="137"/>
    </row>
    <row r="34" spans="1:10" ht="17.25" customHeight="1">
      <c r="A34" s="164"/>
      <c r="B34" s="183"/>
      <c r="C34" s="136"/>
      <c r="D34" s="135"/>
      <c r="E34" s="135"/>
      <c r="F34" s="135"/>
      <c r="G34" s="135"/>
      <c r="H34" s="135"/>
      <c r="I34" s="165"/>
      <c r="J34" s="137"/>
    </row>
    <row r="35" spans="1:14" ht="17.25" customHeight="1">
      <c r="A35" s="163"/>
      <c r="B35" s="139" t="s">
        <v>321</v>
      </c>
      <c r="C35" s="140">
        <f>SUM(J33:J34)</f>
        <v>0</v>
      </c>
      <c r="D35" s="140"/>
      <c r="E35" s="140"/>
      <c r="F35" s="140"/>
      <c r="G35" s="140"/>
      <c r="H35" s="140"/>
      <c r="I35" s="140"/>
      <c r="J35" s="140">
        <f>SUM(J33:J34)</f>
        <v>0</v>
      </c>
      <c r="K35" s="126"/>
      <c r="L35" s="126"/>
      <c r="M35" s="126"/>
      <c r="N35" s="126"/>
    </row>
  </sheetData>
  <sheetProtection selectLockedCells="1" selectUnlockedCells="1"/>
  <mergeCells count="35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B31"/>
    <mergeCell ref="C31:J31"/>
    <mergeCell ref="A33:A34"/>
    <mergeCell ref="B33:B34"/>
    <mergeCell ref="C35:J35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>
        <f>'Titulní list'!B76</f>
        <v>0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4</v>
      </c>
      <c r="B5" s="182">
        <f>'Titulní list'!B76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401</v>
      </c>
      <c r="B7" s="183">
        <f>'Titulní list'!B77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4"/>
      <c r="B9" s="165" t="s">
        <v>321</v>
      </c>
      <c r="C9" s="170">
        <f>SUM(J7:J8)</f>
        <v>0</v>
      </c>
      <c r="D9" s="170"/>
      <c r="E9" s="170"/>
      <c r="F9" s="170"/>
      <c r="G9" s="170"/>
      <c r="H9" s="170"/>
      <c r="I9" s="170"/>
      <c r="J9" s="170">
        <f>SUM(J7:J8)</f>
        <v>0</v>
      </c>
      <c r="K9" s="126"/>
      <c r="L9" s="126"/>
      <c r="M9" s="126"/>
      <c r="N9" s="126"/>
    </row>
    <row r="10" spans="1:14" ht="9" customHeight="1">
      <c r="A10" s="166"/>
      <c r="B10" s="146"/>
      <c r="C10" s="147"/>
      <c r="D10" s="146"/>
      <c r="E10" s="146"/>
      <c r="F10" s="146"/>
      <c r="G10" s="146"/>
      <c r="H10" s="146"/>
      <c r="I10" s="146"/>
      <c r="J10" s="148"/>
      <c r="K10" s="126"/>
      <c r="L10" s="126"/>
      <c r="M10" s="126"/>
      <c r="N10" s="126"/>
    </row>
    <row r="11" spans="1:14" ht="17.25" customHeight="1">
      <c r="A11" s="164">
        <v>402</v>
      </c>
      <c r="B11" s="183">
        <f>'Titulní list'!B78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83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ht="17.25" customHeight="1"/>
    <row r="15" spans="1:10" s="184" customFormat="1" ht="22.5" customHeight="1">
      <c r="A15" s="171" t="s">
        <v>36</v>
      </c>
      <c r="B15" s="171"/>
      <c r="C15" s="172">
        <f>SUM(C13+C9)</f>
        <v>0</v>
      </c>
      <c r="D15" s="172"/>
      <c r="E15" s="172"/>
      <c r="F15" s="172"/>
      <c r="G15" s="172"/>
      <c r="H15" s="172"/>
      <c r="I15" s="172"/>
      <c r="J15" s="172"/>
    </row>
    <row r="16" ht="17.25" customHeight="1"/>
    <row r="17" spans="1:10" ht="17.25" customHeight="1">
      <c r="A17" s="164">
        <v>403</v>
      </c>
      <c r="B17" s="183">
        <f>'Titulní list'!B79</f>
        <v>0</v>
      </c>
      <c r="C17" s="136"/>
      <c r="D17" s="135"/>
      <c r="E17" s="135"/>
      <c r="F17" s="135"/>
      <c r="G17" s="135"/>
      <c r="H17" s="135"/>
      <c r="I17" s="165"/>
      <c r="J17" s="137"/>
    </row>
    <row r="18" spans="1:10" ht="17.25" customHeight="1">
      <c r="A18" s="164"/>
      <c r="B18" s="183"/>
      <c r="C18" s="136"/>
      <c r="D18" s="135"/>
      <c r="E18" s="135"/>
      <c r="F18" s="135"/>
      <c r="G18" s="135"/>
      <c r="H18" s="135"/>
      <c r="I18" s="165"/>
      <c r="J18" s="137"/>
    </row>
    <row r="19" spans="1:14" ht="17.25" customHeight="1">
      <c r="A19" s="163"/>
      <c r="B19" s="139" t="s">
        <v>321</v>
      </c>
      <c r="C19" s="140">
        <f>SUM(J17:J18)</f>
        <v>0</v>
      </c>
      <c r="D19" s="140"/>
      <c r="E19" s="140"/>
      <c r="F19" s="140"/>
      <c r="G19" s="140"/>
      <c r="H19" s="140"/>
      <c r="I19" s="140"/>
      <c r="J19" s="140">
        <f>SUM(J17:J18)</f>
        <v>0</v>
      </c>
      <c r="K19" s="126"/>
      <c r="L19" s="126"/>
      <c r="M19" s="126"/>
      <c r="N19" s="126"/>
    </row>
  </sheetData>
  <sheetProtection selectLockedCells="1" selectUnlockedCells="1"/>
  <mergeCells count="23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B15"/>
    <mergeCell ref="C15:J15"/>
    <mergeCell ref="A17:A18"/>
    <mergeCell ref="B17:B18"/>
    <mergeCell ref="C19:J19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5</v>
      </c>
      <c r="B5" s="182">
        <f>'Titulní list'!B82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 t="s">
        <v>352</v>
      </c>
      <c r="B7" s="183">
        <f>'Titulní list'!B83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4"/>
      <c r="B9" s="165" t="s">
        <v>321</v>
      </c>
      <c r="C9" s="170">
        <f>SUM(J7:J8)</f>
        <v>0</v>
      </c>
      <c r="D9" s="170"/>
      <c r="E9" s="170"/>
      <c r="F9" s="170"/>
      <c r="G9" s="170"/>
      <c r="H9" s="170"/>
      <c r="I9" s="170"/>
      <c r="J9" s="170">
        <f>SUM(J7:J8)</f>
        <v>0</v>
      </c>
      <c r="K9" s="126"/>
      <c r="L9" s="126"/>
      <c r="M9" s="126"/>
      <c r="N9" s="126"/>
    </row>
    <row r="10" spans="1:14" ht="9" customHeight="1">
      <c r="A10" s="166"/>
      <c r="B10" s="146"/>
      <c r="C10" s="147"/>
      <c r="D10" s="146"/>
      <c r="E10" s="146"/>
      <c r="F10" s="146"/>
      <c r="G10" s="146"/>
      <c r="H10" s="146"/>
      <c r="I10" s="146"/>
      <c r="J10" s="148"/>
      <c r="K10" s="126"/>
      <c r="L10" s="126"/>
      <c r="M10" s="126"/>
      <c r="N10" s="126"/>
    </row>
    <row r="11" spans="1:14" ht="17.25" customHeight="1">
      <c r="A11" s="164" t="s">
        <v>353</v>
      </c>
      <c r="B11" s="128">
        <f>'Titulní list'!B84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 t="s">
        <v>354</v>
      </c>
      <c r="B15" s="128">
        <f>'Titulní list'!B85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17.25" customHeight="1">
      <c r="A18" s="154"/>
      <c r="B18" s="127"/>
      <c r="C18" s="185"/>
      <c r="D18" s="185"/>
      <c r="E18" s="185"/>
      <c r="F18" s="185"/>
      <c r="G18" s="185"/>
      <c r="H18" s="185"/>
      <c r="I18" s="185"/>
      <c r="J18" s="185"/>
      <c r="K18" s="126"/>
      <c r="L18" s="126"/>
      <c r="M18" s="126"/>
      <c r="N18" s="126"/>
    </row>
    <row r="19" spans="1:10" s="184" customFormat="1" ht="22.5" customHeight="1">
      <c r="A19" s="171" t="s">
        <v>36</v>
      </c>
      <c r="B19" s="171"/>
      <c r="C19" s="172">
        <f>SUM(C17+C13+C9)</f>
        <v>0</v>
      </c>
      <c r="D19" s="172"/>
      <c r="E19" s="172"/>
      <c r="F19" s="172"/>
      <c r="G19" s="172"/>
      <c r="H19" s="172"/>
      <c r="I19" s="172"/>
      <c r="J19" s="172"/>
    </row>
    <row r="20" ht="17.25" customHeight="1"/>
    <row r="21" spans="1:10" ht="17.25" customHeight="1">
      <c r="A21" s="164">
        <v>504</v>
      </c>
      <c r="B21" s="183">
        <f>'Titulní list'!B86</f>
        <v>0</v>
      </c>
      <c r="C21" s="136"/>
      <c r="D21" s="135"/>
      <c r="E21" s="135"/>
      <c r="F21" s="135"/>
      <c r="G21" s="135"/>
      <c r="H21" s="135"/>
      <c r="I21" s="165"/>
      <c r="J21" s="137"/>
    </row>
    <row r="22" spans="1:10" ht="17.25" customHeight="1">
      <c r="A22" s="164"/>
      <c r="B22" s="183"/>
      <c r="C22" s="136"/>
      <c r="D22" s="135"/>
      <c r="E22" s="135"/>
      <c r="F22" s="135"/>
      <c r="G22" s="135"/>
      <c r="H22" s="135"/>
      <c r="I22" s="165"/>
      <c r="J22" s="137"/>
    </row>
    <row r="23" spans="1:14" ht="17.25" customHeight="1">
      <c r="A23" s="163"/>
      <c r="B23" s="139" t="s">
        <v>321</v>
      </c>
      <c r="C23" s="140">
        <f>SUM(J21:J22)</f>
        <v>0</v>
      </c>
      <c r="D23" s="140"/>
      <c r="E23" s="140"/>
      <c r="F23" s="140"/>
      <c r="G23" s="140"/>
      <c r="H23" s="140"/>
      <c r="I23" s="140"/>
      <c r="J23" s="140">
        <f>SUM(J21:J22)</f>
        <v>0</v>
      </c>
      <c r="K23" s="126"/>
      <c r="L23" s="126"/>
      <c r="M23" s="126"/>
      <c r="N23" s="126"/>
    </row>
  </sheetData>
  <sheetProtection selectLockedCells="1" selectUnlockedCells="1"/>
  <mergeCells count="26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B19"/>
    <mergeCell ref="C19:J19"/>
    <mergeCell ref="A21:A22"/>
    <mergeCell ref="B21:B22"/>
    <mergeCell ref="C23:J23"/>
  </mergeCells>
  <printOptions/>
  <pageMargins left="0.7479166666666667" right="0.7479166666666667" top="0.7479166666666667" bottom="1.3597222222222223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6</v>
      </c>
      <c r="B5" s="182">
        <f>'Titulní list'!B89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601</v>
      </c>
      <c r="B7" s="183">
        <f>'Titulní list'!B90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4"/>
      <c r="B9" s="165" t="s">
        <v>321</v>
      </c>
      <c r="C9" s="170">
        <f>SUM(J7:J8)</f>
        <v>0</v>
      </c>
      <c r="D9" s="170"/>
      <c r="E9" s="170"/>
      <c r="F9" s="170"/>
      <c r="G9" s="170"/>
      <c r="H9" s="170"/>
      <c r="I9" s="170"/>
      <c r="J9" s="170">
        <f>SUM(J7:J8)</f>
        <v>0</v>
      </c>
      <c r="K9" s="126"/>
      <c r="L9" s="126"/>
      <c r="M9" s="126"/>
      <c r="N9" s="126"/>
    </row>
    <row r="10" spans="1:14" ht="9" customHeight="1">
      <c r="A10" s="166"/>
      <c r="B10" s="146"/>
      <c r="C10" s="147"/>
      <c r="D10" s="146"/>
      <c r="E10" s="146"/>
      <c r="F10" s="146"/>
      <c r="G10" s="146"/>
      <c r="H10" s="146"/>
      <c r="I10" s="146"/>
      <c r="J10" s="148"/>
      <c r="K10" s="126"/>
      <c r="L10" s="126"/>
      <c r="M10" s="126"/>
      <c r="N10" s="126"/>
    </row>
    <row r="11" spans="1:14" ht="17.25" customHeight="1">
      <c r="A11" s="164">
        <v>602</v>
      </c>
      <c r="B11" s="128">
        <f>'Titulní list'!B91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22.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4" ht="17.25" customHeight="1">
      <c r="A15" s="164">
        <v>603</v>
      </c>
      <c r="B15" s="183">
        <f>'Titulní list'!B92</f>
        <v>0</v>
      </c>
      <c r="C15" s="136"/>
      <c r="D15" s="135"/>
      <c r="E15" s="135"/>
      <c r="F15" s="135"/>
      <c r="G15" s="135"/>
      <c r="H15" s="135"/>
      <c r="I15" s="135"/>
      <c r="J15" s="137"/>
      <c r="K15" s="126"/>
      <c r="L15" s="126"/>
      <c r="M15" s="126"/>
      <c r="N15" s="126"/>
    </row>
    <row r="16" spans="1:14" ht="17.25" customHeight="1">
      <c r="A16" s="164"/>
      <c r="B16" s="183"/>
      <c r="C16" s="136"/>
      <c r="D16" s="135"/>
      <c r="E16" s="135"/>
      <c r="F16" s="135"/>
      <c r="G16" s="135"/>
      <c r="H16" s="135"/>
      <c r="I16" s="135"/>
      <c r="J16" s="137"/>
      <c r="K16" s="126"/>
      <c r="L16" s="126"/>
      <c r="M16" s="126"/>
      <c r="N16" s="126"/>
    </row>
    <row r="17" spans="1:14" ht="17.25" customHeight="1">
      <c r="A17" s="164"/>
      <c r="B17" s="165" t="s">
        <v>321</v>
      </c>
      <c r="C17" s="170">
        <f>SUM(J15:J16)</f>
        <v>0</v>
      </c>
      <c r="D17" s="170"/>
      <c r="E17" s="170"/>
      <c r="F17" s="170"/>
      <c r="G17" s="170"/>
      <c r="H17" s="170"/>
      <c r="I17" s="170"/>
      <c r="J17" s="170">
        <f>SUM(J15:J16)</f>
        <v>0</v>
      </c>
      <c r="K17" s="126"/>
      <c r="L17" s="126"/>
      <c r="M17" s="126"/>
      <c r="N17" s="126"/>
    </row>
    <row r="18" spans="1:14" ht="9" customHeight="1">
      <c r="A18" s="166"/>
      <c r="B18" s="146"/>
      <c r="C18" s="147"/>
      <c r="D18" s="146"/>
      <c r="E18" s="146"/>
      <c r="F18" s="146"/>
      <c r="G18" s="146"/>
      <c r="H18" s="146"/>
      <c r="I18" s="146"/>
      <c r="J18" s="148"/>
      <c r="K18" s="126"/>
      <c r="L18" s="126"/>
      <c r="M18" s="126"/>
      <c r="N18" s="126"/>
    </row>
    <row r="19" spans="1:10" ht="17.25" customHeight="1">
      <c r="A19" s="164">
        <v>604</v>
      </c>
      <c r="B19" s="128">
        <f>'Titulní list'!B93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28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605</v>
      </c>
      <c r="B23" s="183">
        <f>'Titulní list'!B94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4"/>
      <c r="B25" s="165" t="s">
        <v>321</v>
      </c>
      <c r="C25" s="170">
        <f>SUM(J23:J24)</f>
        <v>0</v>
      </c>
      <c r="D25" s="170"/>
      <c r="E25" s="170"/>
      <c r="F25" s="170"/>
      <c r="G25" s="170"/>
      <c r="H25" s="170"/>
      <c r="I25" s="170"/>
      <c r="J25" s="170">
        <f>SUM(J23:J24)</f>
        <v>0</v>
      </c>
      <c r="K25" s="126"/>
      <c r="L25" s="126"/>
      <c r="M25" s="126"/>
      <c r="N25" s="126"/>
    </row>
    <row r="26" spans="1:14" ht="9" customHeight="1">
      <c r="A26" s="166"/>
      <c r="B26" s="146"/>
      <c r="C26" s="147"/>
      <c r="D26" s="146"/>
      <c r="E26" s="146"/>
      <c r="F26" s="146"/>
      <c r="G26" s="146"/>
      <c r="H26" s="146"/>
      <c r="I26" s="146"/>
      <c r="J26" s="148"/>
      <c r="K26" s="126"/>
      <c r="L26" s="126"/>
      <c r="M26" s="126"/>
      <c r="N26" s="126"/>
    </row>
    <row r="27" spans="1:10" ht="17.25" customHeight="1">
      <c r="A27" s="164">
        <v>606</v>
      </c>
      <c r="B27" s="183">
        <f>'Titulní list'!B95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0">
        <f>SUM(J27:J28)</f>
        <v>0</v>
      </c>
      <c r="D29" s="140"/>
      <c r="E29" s="140"/>
      <c r="F29" s="140"/>
      <c r="G29" s="140"/>
      <c r="H29" s="140"/>
      <c r="I29" s="140"/>
      <c r="J29" s="140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607</v>
      </c>
      <c r="B31" s="183">
        <f>'Titulní list'!B96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608</v>
      </c>
      <c r="B35" s="183">
        <f>'Titulní list'!B97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83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spans="1:14" ht="17.25" customHeight="1">
      <c r="A38" s="154"/>
      <c r="B38" s="127"/>
      <c r="C38" s="185"/>
      <c r="D38" s="185"/>
      <c r="E38" s="185"/>
      <c r="F38" s="185"/>
      <c r="G38" s="185"/>
      <c r="H38" s="185"/>
      <c r="I38" s="185"/>
      <c r="J38" s="185"/>
      <c r="K38" s="126"/>
      <c r="L38" s="126"/>
      <c r="M38" s="126"/>
      <c r="N38" s="126"/>
    </row>
    <row r="39" spans="1:10" s="184" customFormat="1" ht="22.5" customHeight="1">
      <c r="A39" s="171" t="s">
        <v>36</v>
      </c>
      <c r="B39" s="171"/>
      <c r="C39" s="172">
        <f>SUM(C37+C33+C29+C25+C21+C17+C13+C9)</f>
        <v>0</v>
      </c>
      <c r="D39" s="172"/>
      <c r="E39" s="172"/>
      <c r="F39" s="172"/>
      <c r="G39" s="172"/>
      <c r="H39" s="172"/>
      <c r="I39" s="172"/>
      <c r="J39" s="172"/>
    </row>
    <row r="40" ht="17.25" customHeight="1"/>
    <row r="41" spans="1:10" ht="17.25" customHeight="1">
      <c r="A41" s="164">
        <v>609</v>
      </c>
      <c r="B41" s="183">
        <f>'Titulní list'!B98</f>
        <v>0</v>
      </c>
      <c r="C41" s="136"/>
      <c r="D41" s="135"/>
      <c r="E41" s="135"/>
      <c r="F41" s="135"/>
      <c r="G41" s="135"/>
      <c r="H41" s="135"/>
      <c r="I41" s="165"/>
      <c r="J41" s="137"/>
    </row>
    <row r="42" spans="1:10" ht="17.25" customHeight="1">
      <c r="A42" s="164"/>
      <c r="B42" s="183"/>
      <c r="C42" s="136"/>
      <c r="D42" s="135"/>
      <c r="E42" s="135"/>
      <c r="F42" s="135"/>
      <c r="G42" s="135"/>
      <c r="H42" s="135"/>
      <c r="I42" s="165"/>
      <c r="J42" s="137"/>
    </row>
    <row r="43" spans="1:14" ht="17.25" customHeight="1">
      <c r="A43" s="163"/>
      <c r="B43" s="139" t="s">
        <v>321</v>
      </c>
      <c r="C43" s="140">
        <f>SUM(J41:J42)</f>
        <v>0</v>
      </c>
      <c r="D43" s="140"/>
      <c r="E43" s="140"/>
      <c r="F43" s="140"/>
      <c r="G43" s="140"/>
      <c r="H43" s="140"/>
      <c r="I43" s="140"/>
      <c r="J43" s="140">
        <f>SUM(J41:J42)</f>
        <v>0</v>
      </c>
      <c r="K43" s="126"/>
      <c r="L43" s="126"/>
      <c r="M43" s="126"/>
      <c r="N43" s="126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  <mergeCell ref="A41:A42"/>
    <mergeCell ref="B41:B42"/>
    <mergeCell ref="C43:J43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7</v>
      </c>
      <c r="B5" s="182">
        <f>'Titulní list'!B101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701</v>
      </c>
      <c r="B7" s="183">
        <f>'Titulní list'!B102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702</v>
      </c>
      <c r="B11" s="128">
        <f>'Titulní list'!B103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703</v>
      </c>
      <c r="B15" s="128">
        <f>'Titulní list'!B104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704</v>
      </c>
      <c r="B19" s="183">
        <f>'Titulní list'!B105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83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705</v>
      </c>
      <c r="B23" s="183">
        <f>'Titulní list'!B106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0">
        <f>SUM(J23:J24)</f>
        <v>0</v>
      </c>
      <c r="D25" s="140"/>
      <c r="E25" s="140"/>
      <c r="F25" s="140"/>
      <c r="G25" s="140"/>
      <c r="H25" s="140"/>
      <c r="I25" s="140"/>
      <c r="J25" s="140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706</v>
      </c>
      <c r="B27" s="183">
        <f>'Titulní list'!B107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0">
        <f>SUM(J27:J28)</f>
        <v>0</v>
      </c>
      <c r="D29" s="140"/>
      <c r="E29" s="140"/>
      <c r="F29" s="140"/>
      <c r="G29" s="140"/>
      <c r="H29" s="140"/>
      <c r="I29" s="140"/>
      <c r="J29" s="140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707</v>
      </c>
      <c r="B31" s="183">
        <f>'Titulní list'!B108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708</v>
      </c>
      <c r="B35" s="183">
        <f>'Titulní list'!B109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83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ht="17.25" customHeight="1"/>
    <row r="39" spans="1:10" s="184" customFormat="1" ht="22.5" customHeight="1">
      <c r="A39" s="171" t="s">
        <v>36</v>
      </c>
      <c r="B39" s="171"/>
      <c r="C39" s="172">
        <f>SUM(C25+C17+C9+C21+C13+C29+C33+C37)</f>
        <v>0</v>
      </c>
      <c r="D39" s="172"/>
      <c r="E39" s="172"/>
      <c r="F39" s="172"/>
      <c r="G39" s="172"/>
      <c r="H39" s="172"/>
      <c r="I39" s="172"/>
      <c r="J39" s="172"/>
    </row>
    <row r="40" ht="17.25" customHeight="1"/>
    <row r="41" spans="1:10" ht="17.25" customHeight="1">
      <c r="A41" s="164">
        <v>709</v>
      </c>
      <c r="B41" s="183">
        <f>'Titulní list'!B110</f>
        <v>0</v>
      </c>
      <c r="C41" s="136"/>
      <c r="D41" s="135"/>
      <c r="E41" s="135"/>
      <c r="F41" s="135"/>
      <c r="G41" s="135"/>
      <c r="H41" s="135"/>
      <c r="I41" s="165"/>
      <c r="J41" s="137"/>
    </row>
    <row r="42" spans="1:10" ht="17.25" customHeight="1">
      <c r="A42" s="164"/>
      <c r="B42" s="183"/>
      <c r="C42" s="136"/>
      <c r="D42" s="135"/>
      <c r="E42" s="135"/>
      <c r="F42" s="135"/>
      <c r="G42" s="135"/>
      <c r="H42" s="135"/>
      <c r="I42" s="165"/>
      <c r="J42" s="137"/>
    </row>
    <row r="43" spans="1:14" ht="17.25" customHeight="1">
      <c r="A43" s="163"/>
      <c r="B43" s="139" t="s">
        <v>321</v>
      </c>
      <c r="C43" s="140">
        <f>SUM(J41:J42)</f>
        <v>0</v>
      </c>
      <c r="D43" s="140"/>
      <c r="E43" s="140"/>
      <c r="F43" s="140"/>
      <c r="G43" s="140"/>
      <c r="H43" s="140"/>
      <c r="I43" s="140"/>
      <c r="J43" s="140">
        <f>SUM(J41:J42)</f>
        <v>0</v>
      </c>
      <c r="K43" s="126"/>
      <c r="L43" s="126"/>
      <c r="M43" s="126"/>
      <c r="N43" s="126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  <mergeCell ref="A41:A42"/>
    <mergeCell ref="B41:B42"/>
    <mergeCell ref="C43:J43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151" customWidth="1"/>
    <col min="2" max="2" width="28.28125" style="122" customWidth="1"/>
    <col min="3" max="3" width="26.7109375" style="123" customWidth="1"/>
    <col min="4" max="4" width="26.7109375" style="122" customWidth="1"/>
    <col min="5" max="6" width="7.57421875" style="122" customWidth="1"/>
    <col min="7" max="7" width="18.140625" style="122" customWidth="1"/>
    <col min="8" max="8" width="9.421875" style="122" customWidth="1"/>
    <col min="9" max="9" width="9.57421875" style="122" customWidth="1"/>
    <col min="10" max="10" width="12.00390625" style="124" customWidth="1"/>
    <col min="11" max="14" width="23.28125" style="122" customWidth="1"/>
    <col min="15" max="15" width="29.140625" style="122" customWidth="1"/>
    <col min="16" max="16" width="15.57421875" style="122" customWidth="1"/>
    <col min="17" max="17" width="15.00390625" style="122" customWidth="1"/>
    <col min="18" max="18" width="12.00390625" style="122" customWidth="1"/>
    <col min="19" max="19" width="15.8515625" style="122" customWidth="1"/>
    <col min="20" max="16384" width="12.00390625" style="122" customWidth="1"/>
  </cols>
  <sheetData>
    <row r="1" spans="1:14" ht="27.75" customHeight="1">
      <c r="A1" s="174" t="s">
        <v>332</v>
      </c>
      <c r="K1" s="126"/>
      <c r="L1" s="126"/>
      <c r="M1" s="126"/>
      <c r="N1" s="126"/>
    </row>
    <row r="2" spans="1:14" ht="17.25" customHeight="1">
      <c r="A2" s="152"/>
      <c r="K2" s="126"/>
      <c r="L2" s="126"/>
      <c r="M2" s="126"/>
      <c r="N2" s="126"/>
    </row>
    <row r="3" spans="1:10" s="179" customFormat="1" ht="17.25" customHeight="1">
      <c r="A3" s="175" t="s">
        <v>3</v>
      </c>
      <c r="B3" s="175"/>
      <c r="C3" s="176">
        <f>IF('Titulní list'!C5=0," ",'Titulní list'!C5)</f>
        <v>0</v>
      </c>
      <c r="D3" s="176"/>
      <c r="E3" s="177"/>
      <c r="F3" s="178"/>
      <c r="J3" s="180"/>
    </row>
    <row r="4" spans="1:14" ht="27.75" customHeight="1">
      <c r="A4" s="154"/>
      <c r="K4" s="126"/>
      <c r="L4" s="126"/>
      <c r="M4" s="126"/>
      <c r="N4" s="126"/>
    </row>
    <row r="5" spans="1:14" s="157" customFormat="1" ht="17.25" customHeight="1">
      <c r="A5" s="181">
        <v>8</v>
      </c>
      <c r="B5" s="182">
        <f>'Titulní list'!B113</f>
        <v>0</v>
      </c>
      <c r="C5" s="133" t="s">
        <v>333</v>
      </c>
      <c r="D5" s="134" t="s">
        <v>334</v>
      </c>
      <c r="E5" s="134" t="s">
        <v>335</v>
      </c>
      <c r="F5" s="134" t="s">
        <v>336</v>
      </c>
      <c r="G5" s="134" t="s">
        <v>337</v>
      </c>
      <c r="H5" s="134" t="s">
        <v>338</v>
      </c>
      <c r="I5" s="134" t="s">
        <v>339</v>
      </c>
      <c r="J5" s="133" t="s">
        <v>340</v>
      </c>
      <c r="K5" s="130"/>
      <c r="L5" s="130"/>
      <c r="M5" s="130"/>
      <c r="N5" s="130"/>
    </row>
    <row r="6" spans="1:14" ht="17.25" customHeight="1">
      <c r="A6" s="181"/>
      <c r="B6" s="182"/>
      <c r="C6" s="133"/>
      <c r="D6" s="134"/>
      <c r="E6" s="134"/>
      <c r="F6" s="134"/>
      <c r="G6" s="134"/>
      <c r="H6" s="134"/>
      <c r="I6" s="134"/>
      <c r="J6" s="133"/>
      <c r="K6" s="126"/>
      <c r="L6" s="126"/>
      <c r="M6" s="126"/>
      <c r="N6" s="126"/>
    </row>
    <row r="7" spans="1:14" ht="17.25" customHeight="1">
      <c r="A7" s="164">
        <v>801</v>
      </c>
      <c r="B7" s="183">
        <f>'Titulní list'!B114</f>
        <v>0</v>
      </c>
      <c r="C7" s="136"/>
      <c r="D7" s="135"/>
      <c r="E7" s="135"/>
      <c r="F7" s="135"/>
      <c r="G7" s="135"/>
      <c r="H7" s="135"/>
      <c r="I7" s="135"/>
      <c r="J7" s="137"/>
      <c r="K7" s="126"/>
      <c r="L7" s="126"/>
      <c r="M7" s="126"/>
      <c r="N7" s="126"/>
    </row>
    <row r="8" spans="1:14" ht="17.25" customHeight="1">
      <c r="A8" s="164"/>
      <c r="B8" s="183"/>
      <c r="C8" s="136"/>
      <c r="D8" s="135"/>
      <c r="E8" s="135"/>
      <c r="F8" s="135"/>
      <c r="G8" s="135"/>
      <c r="H8" s="135"/>
      <c r="I8" s="135"/>
      <c r="J8" s="137"/>
      <c r="K8" s="126"/>
      <c r="L8" s="126"/>
      <c r="M8" s="126"/>
      <c r="N8" s="126"/>
    </row>
    <row r="9" spans="1:14" ht="17.25" customHeight="1">
      <c r="A9" s="163"/>
      <c r="B9" s="139" t="s">
        <v>321</v>
      </c>
      <c r="C9" s="140">
        <f>SUM(J7:J8)</f>
        <v>0</v>
      </c>
      <c r="D9" s="140"/>
      <c r="E9" s="140"/>
      <c r="F9" s="140"/>
      <c r="G9" s="140"/>
      <c r="H9" s="140"/>
      <c r="I9" s="140"/>
      <c r="J9" s="140">
        <f>SUM(J7:J8)</f>
        <v>0</v>
      </c>
      <c r="K9" s="126"/>
      <c r="L9" s="126"/>
      <c r="M9" s="126"/>
      <c r="N9" s="126"/>
    </row>
    <row r="10" spans="1:14" ht="9" customHeight="1">
      <c r="A10" s="154"/>
      <c r="B10" s="126"/>
      <c r="C10" s="141"/>
      <c r="D10" s="126"/>
      <c r="E10" s="126"/>
      <c r="F10" s="126"/>
      <c r="G10" s="126"/>
      <c r="H10" s="126"/>
      <c r="I10" s="126"/>
      <c r="J10" s="144"/>
      <c r="K10" s="126"/>
      <c r="L10" s="126"/>
      <c r="M10" s="126"/>
      <c r="N10" s="126"/>
    </row>
    <row r="11" spans="1:14" ht="17.25" customHeight="1">
      <c r="A11" s="164">
        <v>802</v>
      </c>
      <c r="B11" s="128">
        <f>'Titulní list'!B115</f>
        <v>0</v>
      </c>
      <c r="C11" s="136"/>
      <c r="D11" s="135"/>
      <c r="E11" s="135"/>
      <c r="F11" s="135"/>
      <c r="G11" s="135"/>
      <c r="H11" s="135"/>
      <c r="I11" s="135"/>
      <c r="J11" s="137"/>
      <c r="K11" s="126"/>
      <c r="L11" s="126"/>
      <c r="M11" s="126"/>
      <c r="N11" s="126"/>
    </row>
    <row r="12" spans="1:14" ht="17.25" customHeight="1">
      <c r="A12" s="164"/>
      <c r="B12" s="128"/>
      <c r="C12" s="136"/>
      <c r="D12" s="135"/>
      <c r="E12" s="135"/>
      <c r="F12" s="135"/>
      <c r="G12" s="135"/>
      <c r="H12" s="135"/>
      <c r="I12" s="135"/>
      <c r="J12" s="137"/>
      <c r="K12" s="126"/>
      <c r="L12" s="126"/>
      <c r="M12" s="126"/>
      <c r="N12" s="126"/>
    </row>
    <row r="13" spans="1:14" ht="17.25" customHeight="1">
      <c r="A13" s="163"/>
      <c r="B13" s="139" t="s">
        <v>321</v>
      </c>
      <c r="C13" s="140">
        <f>SUM(J11:J12)</f>
        <v>0</v>
      </c>
      <c r="D13" s="140"/>
      <c r="E13" s="140"/>
      <c r="F13" s="140"/>
      <c r="G13" s="140"/>
      <c r="H13" s="140"/>
      <c r="I13" s="140"/>
      <c r="J13" s="140">
        <f>SUM(J11:J12)</f>
        <v>0</v>
      </c>
      <c r="K13" s="126"/>
      <c r="L13" s="126"/>
      <c r="M13" s="126"/>
      <c r="N13" s="126"/>
    </row>
    <row r="14" spans="1:14" ht="9" customHeight="1">
      <c r="A14" s="154"/>
      <c r="B14" s="126"/>
      <c r="C14" s="141"/>
      <c r="D14" s="126"/>
      <c r="E14" s="126"/>
      <c r="F14" s="126"/>
      <c r="G14" s="126"/>
      <c r="H14" s="126"/>
      <c r="I14" s="126"/>
      <c r="J14" s="144"/>
      <c r="K14" s="126"/>
      <c r="L14" s="126"/>
      <c r="M14" s="126"/>
      <c r="N14" s="126"/>
    </row>
    <row r="15" spans="1:10" ht="17.25" customHeight="1">
      <c r="A15" s="164">
        <v>803</v>
      </c>
      <c r="B15" s="128">
        <f>'Titulní list'!B116</f>
        <v>0</v>
      </c>
      <c r="C15" s="136"/>
      <c r="D15" s="135"/>
      <c r="E15" s="135"/>
      <c r="F15" s="135"/>
      <c r="G15" s="135"/>
      <c r="H15" s="135"/>
      <c r="I15" s="135"/>
      <c r="J15" s="137"/>
    </row>
    <row r="16" spans="1:10" ht="17.25" customHeight="1">
      <c r="A16" s="164"/>
      <c r="B16" s="128"/>
      <c r="C16" s="136"/>
      <c r="D16" s="135"/>
      <c r="E16" s="135"/>
      <c r="F16" s="135"/>
      <c r="G16" s="135"/>
      <c r="H16" s="135"/>
      <c r="I16" s="135"/>
      <c r="J16" s="137"/>
    </row>
    <row r="17" spans="1:14" ht="17.25" customHeight="1">
      <c r="A17" s="163"/>
      <c r="B17" s="139" t="s">
        <v>321</v>
      </c>
      <c r="C17" s="140">
        <f>SUM(J15:J16)</f>
        <v>0</v>
      </c>
      <c r="D17" s="140"/>
      <c r="E17" s="140"/>
      <c r="F17" s="140"/>
      <c r="G17" s="140"/>
      <c r="H17" s="140"/>
      <c r="I17" s="140"/>
      <c r="J17" s="140">
        <f>SUM(J15:J16)</f>
        <v>0</v>
      </c>
      <c r="K17" s="126"/>
      <c r="L17" s="126"/>
      <c r="M17" s="126"/>
      <c r="N17" s="126"/>
    </row>
    <row r="18" spans="1:14" ht="9" customHeight="1">
      <c r="A18" s="154"/>
      <c r="B18" s="126"/>
      <c r="C18" s="141"/>
      <c r="D18" s="126"/>
      <c r="E18" s="126"/>
      <c r="F18" s="126"/>
      <c r="G18" s="126"/>
      <c r="H18" s="126"/>
      <c r="I18" s="126"/>
      <c r="J18" s="144"/>
      <c r="K18" s="126"/>
      <c r="L18" s="126"/>
      <c r="M18" s="126"/>
      <c r="N18" s="126"/>
    </row>
    <row r="19" spans="1:10" ht="17.25" customHeight="1">
      <c r="A19" s="164">
        <v>804</v>
      </c>
      <c r="B19" s="183">
        <f>'Titulní list'!B117</f>
        <v>0</v>
      </c>
      <c r="C19" s="136"/>
      <c r="D19" s="135"/>
      <c r="E19" s="135"/>
      <c r="F19" s="135"/>
      <c r="G19" s="135"/>
      <c r="H19" s="135"/>
      <c r="I19" s="135"/>
      <c r="J19" s="137"/>
    </row>
    <row r="20" spans="1:10" ht="17.25" customHeight="1">
      <c r="A20" s="164"/>
      <c r="B20" s="183"/>
      <c r="C20" s="136"/>
      <c r="D20" s="135"/>
      <c r="E20" s="135"/>
      <c r="F20" s="135"/>
      <c r="G20" s="135"/>
      <c r="H20" s="135"/>
      <c r="I20" s="135"/>
      <c r="J20" s="137"/>
    </row>
    <row r="21" spans="1:14" ht="17.25" customHeight="1">
      <c r="A21" s="163"/>
      <c r="B21" s="139" t="s">
        <v>321</v>
      </c>
      <c r="C21" s="140">
        <f>SUM(J19:J20)</f>
        <v>0</v>
      </c>
      <c r="D21" s="140"/>
      <c r="E21" s="140"/>
      <c r="F21" s="140"/>
      <c r="G21" s="140"/>
      <c r="H21" s="140"/>
      <c r="I21" s="140"/>
      <c r="J21" s="140">
        <f>SUM(J19:J20)</f>
        <v>0</v>
      </c>
      <c r="K21" s="126"/>
      <c r="L21" s="126"/>
      <c r="M21" s="126"/>
      <c r="N21" s="126"/>
    </row>
    <row r="22" spans="1:14" ht="9" customHeight="1">
      <c r="A22" s="154"/>
      <c r="B22" s="126"/>
      <c r="C22" s="141"/>
      <c r="D22" s="126"/>
      <c r="E22" s="126"/>
      <c r="F22" s="126"/>
      <c r="G22" s="126"/>
      <c r="H22" s="126"/>
      <c r="I22" s="126"/>
      <c r="J22" s="144"/>
      <c r="K22" s="126"/>
      <c r="L22" s="126"/>
      <c r="M22" s="126"/>
      <c r="N22" s="126"/>
    </row>
    <row r="23" spans="1:10" ht="17.25" customHeight="1">
      <c r="A23" s="164">
        <v>805</v>
      </c>
      <c r="B23" s="183">
        <f>'Titulní list'!B118</f>
        <v>0</v>
      </c>
      <c r="C23" s="136"/>
      <c r="D23" s="135"/>
      <c r="E23" s="135"/>
      <c r="F23" s="135"/>
      <c r="G23" s="135"/>
      <c r="H23" s="135"/>
      <c r="I23" s="135"/>
      <c r="J23" s="137"/>
    </row>
    <row r="24" spans="1:10" ht="17.25" customHeight="1">
      <c r="A24" s="164"/>
      <c r="B24" s="183"/>
      <c r="C24" s="136"/>
      <c r="D24" s="135"/>
      <c r="E24" s="135"/>
      <c r="F24" s="135"/>
      <c r="G24" s="135"/>
      <c r="H24" s="135"/>
      <c r="I24" s="135"/>
      <c r="J24" s="137"/>
    </row>
    <row r="25" spans="1:14" ht="17.25" customHeight="1">
      <c r="A25" s="163"/>
      <c r="B25" s="139" t="s">
        <v>321</v>
      </c>
      <c r="C25" s="143">
        <f>SUM(J23:J24)</f>
        <v>0</v>
      </c>
      <c r="D25" s="143"/>
      <c r="E25" s="143"/>
      <c r="F25" s="143"/>
      <c r="G25" s="143"/>
      <c r="H25" s="143"/>
      <c r="I25" s="143"/>
      <c r="J25" s="143">
        <f>SUM(J23:J24)</f>
        <v>0</v>
      </c>
      <c r="K25" s="126"/>
      <c r="L25" s="126"/>
      <c r="M25" s="126"/>
      <c r="N25" s="126"/>
    </row>
    <row r="26" spans="1:14" ht="9" customHeight="1">
      <c r="A26" s="154"/>
      <c r="B26" s="126"/>
      <c r="C26" s="141"/>
      <c r="D26" s="126"/>
      <c r="E26" s="126"/>
      <c r="F26" s="126"/>
      <c r="G26" s="126"/>
      <c r="H26" s="126"/>
      <c r="I26" s="126"/>
      <c r="J26" s="144"/>
      <c r="K26" s="126"/>
      <c r="L26" s="126"/>
      <c r="M26" s="126"/>
      <c r="N26" s="126"/>
    </row>
    <row r="27" spans="1:10" ht="17.25" customHeight="1">
      <c r="A27" s="164">
        <v>806</v>
      </c>
      <c r="B27" s="183">
        <f>'Titulní list'!B119</f>
        <v>0</v>
      </c>
      <c r="C27" s="136"/>
      <c r="D27" s="135"/>
      <c r="E27" s="135"/>
      <c r="F27" s="135"/>
      <c r="G27" s="135"/>
      <c r="H27" s="135"/>
      <c r="I27" s="135"/>
      <c r="J27" s="137"/>
    </row>
    <row r="28" spans="1:10" ht="17.25" customHeight="1">
      <c r="A28" s="164"/>
      <c r="B28" s="183"/>
      <c r="C28" s="136"/>
      <c r="D28" s="135"/>
      <c r="E28" s="135"/>
      <c r="F28" s="135"/>
      <c r="G28" s="135"/>
      <c r="H28" s="135"/>
      <c r="I28" s="135"/>
      <c r="J28" s="137"/>
    </row>
    <row r="29" spans="1:14" ht="17.25" customHeight="1">
      <c r="A29" s="163"/>
      <c r="B29" s="139" t="s">
        <v>321</v>
      </c>
      <c r="C29" s="140">
        <f>SUM(J27:J28)</f>
        <v>0</v>
      </c>
      <c r="D29" s="140"/>
      <c r="E29" s="140"/>
      <c r="F29" s="140"/>
      <c r="G29" s="140"/>
      <c r="H29" s="140"/>
      <c r="I29" s="140"/>
      <c r="J29" s="140">
        <f>SUM(J27:J28)</f>
        <v>0</v>
      </c>
      <c r="K29" s="126"/>
      <c r="L29" s="126"/>
      <c r="M29" s="126"/>
      <c r="N29" s="126"/>
    </row>
    <row r="30" spans="1:14" ht="9" customHeight="1">
      <c r="A30" s="154"/>
      <c r="B30" s="126"/>
      <c r="C30" s="141"/>
      <c r="D30" s="126"/>
      <c r="E30" s="126"/>
      <c r="F30" s="126"/>
      <c r="G30" s="126"/>
      <c r="H30" s="126"/>
      <c r="I30" s="126"/>
      <c r="J30" s="144"/>
      <c r="K30" s="126"/>
      <c r="L30" s="126"/>
      <c r="M30" s="126"/>
      <c r="N30" s="126"/>
    </row>
    <row r="31" spans="1:10" ht="17.25" customHeight="1">
      <c r="A31" s="164">
        <v>807</v>
      </c>
      <c r="B31" s="183">
        <f>'Titulní list'!B120</f>
        <v>0</v>
      </c>
      <c r="C31" s="136"/>
      <c r="D31" s="135"/>
      <c r="E31" s="135"/>
      <c r="F31" s="135"/>
      <c r="G31" s="135"/>
      <c r="H31" s="135"/>
      <c r="I31" s="135"/>
      <c r="J31" s="137"/>
    </row>
    <row r="32" spans="1:10" ht="17.25" customHeight="1">
      <c r="A32" s="164"/>
      <c r="B32" s="183"/>
      <c r="C32" s="136"/>
      <c r="D32" s="135"/>
      <c r="E32" s="135"/>
      <c r="F32" s="135"/>
      <c r="G32" s="135"/>
      <c r="H32" s="135"/>
      <c r="I32" s="135"/>
      <c r="J32" s="137"/>
    </row>
    <row r="33" spans="1:14" ht="17.25" customHeight="1">
      <c r="A33" s="163"/>
      <c r="B33" s="139" t="s">
        <v>321</v>
      </c>
      <c r="C33" s="140">
        <f>SUM(J31:J32)</f>
        <v>0</v>
      </c>
      <c r="D33" s="140"/>
      <c r="E33" s="140"/>
      <c r="F33" s="140"/>
      <c r="G33" s="140"/>
      <c r="H33" s="140"/>
      <c r="I33" s="140"/>
      <c r="J33" s="140">
        <f>SUM(J31:J32)</f>
        <v>0</v>
      </c>
      <c r="K33" s="126"/>
      <c r="L33" s="126"/>
      <c r="M33" s="126"/>
      <c r="N33" s="126"/>
    </row>
    <row r="34" spans="1:14" ht="9" customHeight="1">
      <c r="A34" s="154"/>
      <c r="B34" s="126"/>
      <c r="C34" s="141"/>
      <c r="D34" s="126"/>
      <c r="E34" s="126"/>
      <c r="F34" s="126"/>
      <c r="G34" s="126"/>
      <c r="H34" s="126"/>
      <c r="I34" s="126"/>
      <c r="J34" s="144"/>
      <c r="K34" s="126"/>
      <c r="L34" s="126"/>
      <c r="M34" s="126"/>
      <c r="N34" s="126"/>
    </row>
    <row r="35" spans="1:10" ht="17.25" customHeight="1">
      <c r="A35" s="164">
        <v>808</v>
      </c>
      <c r="B35" s="186">
        <f>'Titulní list'!B121</f>
        <v>0</v>
      </c>
      <c r="C35" s="136"/>
      <c r="D35" s="135"/>
      <c r="E35" s="135"/>
      <c r="F35" s="135"/>
      <c r="G35" s="135"/>
      <c r="H35" s="135"/>
      <c r="I35" s="135"/>
      <c r="J35" s="137"/>
    </row>
    <row r="36" spans="1:10" ht="17.25" customHeight="1">
      <c r="A36" s="164"/>
      <c r="B36" s="186"/>
      <c r="C36" s="136"/>
      <c r="D36" s="135"/>
      <c r="E36" s="135"/>
      <c r="F36" s="135"/>
      <c r="G36" s="135"/>
      <c r="H36" s="135"/>
      <c r="I36" s="135"/>
      <c r="J36" s="137"/>
    </row>
    <row r="37" spans="1:14" ht="17.25" customHeight="1">
      <c r="A37" s="163"/>
      <c r="B37" s="139" t="s">
        <v>321</v>
      </c>
      <c r="C37" s="140">
        <f>SUM(J35:J36)</f>
        <v>0</v>
      </c>
      <c r="D37" s="140"/>
      <c r="E37" s="140"/>
      <c r="F37" s="140"/>
      <c r="G37" s="140"/>
      <c r="H37" s="140"/>
      <c r="I37" s="140"/>
      <c r="J37" s="140">
        <f>SUM(J35:J36)</f>
        <v>0</v>
      </c>
      <c r="K37" s="126"/>
      <c r="L37" s="126"/>
      <c r="M37" s="126"/>
      <c r="N37" s="126"/>
    </row>
    <row r="38" ht="17.25" customHeight="1"/>
    <row r="39" spans="1:10" s="184" customFormat="1" ht="22.5" customHeight="1">
      <c r="A39" s="171" t="s">
        <v>36</v>
      </c>
      <c r="B39" s="171"/>
      <c r="C39" s="172">
        <f>SUM(C37+C33+C29+C25+C21+C17+C13+C9)</f>
        <v>0</v>
      </c>
      <c r="D39" s="172"/>
      <c r="E39" s="172"/>
      <c r="F39" s="172"/>
      <c r="G39" s="172"/>
      <c r="H39" s="172"/>
      <c r="I39" s="172"/>
      <c r="J39" s="172"/>
    </row>
    <row r="40" ht="17.25" customHeight="1"/>
    <row r="41" spans="1:10" ht="17.25" customHeight="1">
      <c r="A41" s="164">
        <v>809</v>
      </c>
      <c r="B41" s="183">
        <f>'Titulní list'!B122</f>
        <v>0</v>
      </c>
      <c r="C41" s="136"/>
      <c r="D41" s="135"/>
      <c r="E41" s="135"/>
      <c r="F41" s="135"/>
      <c r="G41" s="135"/>
      <c r="H41" s="135"/>
      <c r="I41" s="165"/>
      <c r="J41" s="137"/>
    </row>
    <row r="42" spans="1:10" ht="17.25" customHeight="1">
      <c r="A42" s="164"/>
      <c r="B42" s="183"/>
      <c r="C42" s="136"/>
      <c r="D42" s="135"/>
      <c r="E42" s="135"/>
      <c r="F42" s="135"/>
      <c r="G42" s="135"/>
      <c r="H42" s="135"/>
      <c r="I42" s="165"/>
      <c r="J42" s="137"/>
    </row>
    <row r="43" spans="1:14" ht="17.25" customHeight="1">
      <c r="A43" s="163"/>
      <c r="B43" s="139" t="s">
        <v>321</v>
      </c>
      <c r="C43" s="140">
        <f>SUM(J41:J42)</f>
        <v>0</v>
      </c>
      <c r="D43" s="140"/>
      <c r="E43" s="140"/>
      <c r="F43" s="140"/>
      <c r="G43" s="140"/>
      <c r="H43" s="140"/>
      <c r="I43" s="140"/>
      <c r="J43" s="140">
        <f>SUM(J41:J42)</f>
        <v>0</v>
      </c>
      <c r="K43" s="126"/>
      <c r="L43" s="126"/>
      <c r="M43" s="126"/>
      <c r="N43" s="126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  <mergeCell ref="A41:A42"/>
    <mergeCell ref="B41:B42"/>
    <mergeCell ref="C43:J43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Adam</dc:creator>
  <cp:keywords/>
  <dc:description/>
  <cp:lastModifiedBy/>
  <dcterms:created xsi:type="dcterms:W3CDTF">1999-08-09T12:09:25Z</dcterms:created>
  <dcterms:modified xsi:type="dcterms:W3CDTF">2018-10-22T14:54:47Z</dcterms:modified>
  <cp:category/>
  <cp:version/>
  <cp:contentType/>
  <cp:contentStatus/>
  <cp:revision>305</cp:revision>
</cp:coreProperties>
</file>